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76" windowWidth="20445" windowHeight="12855" activeTab="1"/>
  </bookViews>
  <sheets>
    <sheet name="Contributor" sheetId="1" r:id="rId1"/>
    <sheet name="Data input" sheetId="2" r:id="rId2"/>
    <sheet name="Indicators" sheetId="3" r:id="rId3"/>
  </sheets>
  <definedNames>
    <definedName name="_xlnm.Print_Area" localSheetId="1">'Data input'!$A$5:$Q$226</definedName>
    <definedName name="_xlnm.Print_Area" localSheetId="2">'Indicators'!$A$1:$L$64</definedName>
  </definedNames>
  <calcPr fullCalcOnLoad="1"/>
</workbook>
</file>

<file path=xl/comments2.xml><?xml version="1.0" encoding="utf-8"?>
<comments xmlns="http://schemas.openxmlformats.org/spreadsheetml/2006/main">
  <authors>
    <author>mlz</author>
    <author>pmuro</author>
    <author>PRMM</author>
    <author>eiselbi</author>
  </authors>
  <commentList>
    <comment ref="D14" authorId="0">
      <text>
        <r>
          <rPr>
            <sz val="8"/>
            <rFont val="Tahoma"/>
            <family val="2"/>
          </rPr>
          <t>What is the name of the spatial data set (usually used to designate it)?   
                     (Name)</t>
        </r>
      </text>
    </comment>
    <comment ref="L8" authorId="1">
      <text>
        <r>
          <rPr>
            <b/>
            <sz val="8"/>
            <rFont val="Tahoma"/>
            <family val="2"/>
          </rPr>
          <t>pmuro:</t>
        </r>
        <r>
          <rPr>
            <sz val="8"/>
            <rFont val="Tahoma"/>
            <family val="2"/>
          </rPr>
          <t xml:space="preserve">
only for metadata that exists, without looking at the status of compliance</t>
        </r>
      </text>
    </comment>
    <comment ref="F14" authorId="2">
      <text>
        <r>
          <rPr>
            <sz val="8"/>
            <rFont val="Tahoma"/>
            <family val="2"/>
          </rPr>
          <t>Do metadata exist for that spatial data set?                                                                (Yes=1/No=0)</t>
        </r>
      </text>
    </comment>
    <comment ref="H14" authorId="2">
      <text>
        <r>
          <rPr>
            <sz val="8"/>
            <rFont val="Tahoma"/>
            <family val="2"/>
          </rPr>
          <t>What is the relevant area?         
(km2)                                                (Num)</t>
        </r>
      </text>
    </comment>
    <comment ref="I14" authorId="2">
      <text>
        <r>
          <rPr>
            <sz val="8"/>
            <rFont val="Tahoma"/>
            <family val="2"/>
          </rPr>
          <t>What is the actual area of the spatial data set?  
 (km2)                                                (Num)</t>
        </r>
      </text>
    </comment>
    <comment ref="K14" authorId="2">
      <text>
        <r>
          <rPr>
            <sz val="8"/>
            <rFont val="Tahoma"/>
            <family val="2"/>
          </rPr>
          <t>Is the metadata conformant to the implementing rules on metadata and the data set compliant to the related implementing rules on data specifications?
(Yes = 1, No = 0)</t>
        </r>
      </text>
    </comment>
    <comment ref="F154" authorId="2">
      <text>
        <r>
          <rPr>
            <b/>
            <sz val="8"/>
            <rFont val="Tahoma"/>
            <family val="2"/>
          </rPr>
          <t>If the service is a spatial data service:
Do metadata exist for that spatial data service?  
(Yes = 1, No = 0)</t>
        </r>
      </text>
    </comment>
    <comment ref="G14" authorId="2">
      <text>
        <r>
          <rPr>
            <sz val="8"/>
            <rFont val="Tahoma"/>
            <family val="2"/>
          </rPr>
          <t xml:space="preserve">Do  metadata exist for that spatial data set?   If yes:
a)Are the existing metadata conformant to implementing rules on metadata?             (Yes=1/No=0)
</t>
        </r>
      </text>
    </comment>
    <comment ref="L14" authorId="2">
      <text>
        <r>
          <rPr>
            <sz val="8"/>
            <rFont val="Tahoma"/>
            <family val="2"/>
          </rPr>
          <t xml:space="preserve">Do  metadata exist for that spatial data set?   If yes:
Is the metadata of that spatial data set accessible through a discovery service(s)?        
(Yes=1/No=0)
</t>
        </r>
      </text>
    </comment>
    <comment ref="L154" authorId="2">
      <text>
        <r>
          <rPr>
            <b/>
            <sz val="8"/>
            <rFont val="Tahoma"/>
            <family val="2"/>
          </rPr>
          <t>If metadata exist for the spatial data service:
Is this metadata accessible through a discovery service?     
(Yes=1/No=0)</t>
        </r>
      </text>
    </comment>
    <comment ref="M14" authorId="2">
      <text>
        <r>
          <rPr>
            <sz val="8"/>
            <rFont val="Tahoma"/>
            <family val="2"/>
          </rPr>
          <t>Is that spatial data set accessible through view service(s)?
(Yes=1/No=0)</t>
        </r>
      </text>
    </comment>
    <comment ref="N14" authorId="2">
      <text>
        <r>
          <rPr>
            <sz val="8"/>
            <rFont val="Tahoma"/>
            <family val="2"/>
          </rPr>
          <t>Is that spatial data set accessible through download service(s)?
(Yes=1/No=0)</t>
        </r>
      </text>
    </comment>
    <comment ref="P154" authorId="2">
      <text>
        <r>
          <rPr>
            <b/>
            <sz val="8"/>
            <rFont val="Tahoma"/>
            <family val="2"/>
          </rPr>
          <t>If the service is a network service  :
How many user requests are annually on that network service?   
 (Num)</t>
        </r>
        <r>
          <rPr>
            <sz val="8"/>
            <rFont val="Tahoma"/>
            <family val="2"/>
          </rPr>
          <t xml:space="preserve">
</t>
        </r>
      </text>
    </comment>
    <comment ref="Q154" authorId="2">
      <text>
        <r>
          <rPr>
            <b/>
            <sz val="8"/>
            <rFont val="Tahoma"/>
            <family val="2"/>
          </rPr>
          <t>If the  service is a network service                      :
Is the network service in conformity with the implementing rules on Network Services?
(Yes=1/No=0)</t>
        </r>
        <r>
          <rPr>
            <sz val="8"/>
            <rFont val="Tahoma"/>
            <family val="2"/>
          </rPr>
          <t xml:space="preserve">
</t>
        </r>
      </text>
    </comment>
    <comment ref="G154" authorId="2">
      <text>
        <r>
          <rPr>
            <b/>
            <sz val="8"/>
            <rFont val="Tahoma"/>
            <family val="2"/>
          </rPr>
          <t>If the service is a spatial data service and  metadata exist for that spatial data service:
Are the existing metadata conformant to implementing rules on metadata?   
(Yes=1/No=0)</t>
        </r>
        <r>
          <rPr>
            <sz val="8"/>
            <rFont val="Tahoma"/>
            <family val="2"/>
          </rPr>
          <t xml:space="preserve">
</t>
        </r>
      </text>
    </comment>
    <comment ref="C154" authorId="3">
      <text>
        <r>
          <rPr>
            <b/>
            <sz val="8"/>
            <rFont val="Tahoma"/>
            <family val="2"/>
          </rPr>
          <t>Is the service a spatial data service?
Yes =1, No = 0</t>
        </r>
        <r>
          <rPr>
            <sz val="8"/>
            <rFont val="Tahoma"/>
            <family val="2"/>
          </rPr>
          <t xml:space="preserve">
</t>
        </r>
      </text>
    </comment>
    <comment ref="D154" authorId="3">
      <text>
        <r>
          <rPr>
            <b/>
            <sz val="8"/>
            <rFont val="Tahoma"/>
            <family val="2"/>
          </rPr>
          <t>Is the service a network service?
Yes =1, No = 0</t>
        </r>
        <r>
          <rPr>
            <sz val="8"/>
            <rFont val="Tahoma"/>
            <family val="2"/>
          </rPr>
          <t xml:space="preserve">
</t>
        </r>
      </text>
    </comment>
    <comment ref="R154" authorId="3">
      <text>
        <r>
          <rPr>
            <b/>
            <sz val="8"/>
            <rFont val="Tahoma"/>
            <family val="2"/>
          </rPr>
          <t>Insert the name of the service.</t>
        </r>
      </text>
    </comment>
    <comment ref="S154" authorId="3">
      <text>
        <r>
          <rPr>
            <b/>
            <sz val="8"/>
            <rFont val="Tahoma"/>
            <family val="2"/>
          </rPr>
          <t>Insert the url of the service.</t>
        </r>
      </text>
    </comment>
    <comment ref="T154" authorId="3">
      <text>
        <r>
          <rPr>
            <b/>
            <sz val="8"/>
            <rFont val="Tahoma"/>
            <family val="2"/>
          </rPr>
          <t>Insert the themes the service refers to: pick one or more themes from the list of INSPIRE themes below the table. Insert the associated numbers from the list below, not the names. If the service is unspecific or applies to all themes then put 0.</t>
        </r>
      </text>
    </comment>
  </commentList>
</comments>
</file>

<file path=xl/comments3.xml><?xml version="1.0" encoding="utf-8"?>
<comments xmlns="http://schemas.openxmlformats.org/spreadsheetml/2006/main">
  <authors>
    <author>pmuro</author>
  </authors>
  <commentList>
    <comment ref="I4" authorId="0">
      <text>
        <r>
          <rPr>
            <b/>
            <sz val="8"/>
            <rFont val="Tahoma"/>
            <family val="2"/>
          </rPr>
          <t>pmuro:</t>
        </r>
        <r>
          <rPr>
            <sz val="8"/>
            <rFont val="Tahoma"/>
            <family val="2"/>
          </rPr>
          <t xml:space="preserve">
only for metadata that exists, without looking at the status of compliance</t>
        </r>
      </text>
    </comment>
  </commentList>
</comments>
</file>

<file path=xl/sharedStrings.xml><?xml version="1.0" encoding="utf-8"?>
<sst xmlns="http://schemas.openxmlformats.org/spreadsheetml/2006/main" count="943" uniqueCount="380">
  <si>
    <t>Theme</t>
  </si>
  <si>
    <t>Existence</t>
  </si>
  <si>
    <t>Metadata</t>
  </si>
  <si>
    <t>Compliance</t>
  </si>
  <si>
    <t>MD Accesibility</t>
  </si>
  <si>
    <t>Use</t>
  </si>
  <si>
    <t>Annex</t>
  </si>
  <si>
    <t>I</t>
  </si>
  <si>
    <t>II</t>
  </si>
  <si>
    <t>III</t>
  </si>
  <si>
    <t>1. Statistical units</t>
  </si>
  <si>
    <t>2. Buildings</t>
  </si>
  <si>
    <t>3. Soil</t>
  </si>
  <si>
    <t>4. Land use</t>
  </si>
  <si>
    <t>5. Human health and safety</t>
  </si>
  <si>
    <t>6. Utility and governmental services</t>
  </si>
  <si>
    <t>7. Environmental monitoring facilities</t>
  </si>
  <si>
    <t>8. Production and industrial facilities</t>
  </si>
  <si>
    <t>9. Agricultural and aquaculture facilities</t>
  </si>
  <si>
    <t>10. Population distribution – demography</t>
  </si>
  <si>
    <t>11. Area management/restriction/regulation zones and reporting units</t>
  </si>
  <si>
    <t>12. Natural risk zones</t>
  </si>
  <si>
    <t>13. Atmospheric conditions</t>
  </si>
  <si>
    <t>14. Meteorological geographical features</t>
  </si>
  <si>
    <t>15. Oceanographic geographical features</t>
  </si>
  <si>
    <t>16. Sea regions</t>
  </si>
  <si>
    <t>17. Bio-geographical regions</t>
  </si>
  <si>
    <t>18. Habitats and biotopes</t>
  </si>
  <si>
    <t>19. Species distribution</t>
  </si>
  <si>
    <t>20. Energy resources</t>
  </si>
  <si>
    <t>21. Mineral resources</t>
  </si>
  <si>
    <t>RA - Responsible authority within the MS</t>
  </si>
  <si>
    <t>View service</t>
  </si>
  <si>
    <t>Discovery service</t>
  </si>
  <si>
    <t>Download service</t>
  </si>
  <si>
    <t>Transformation service</t>
  </si>
  <si>
    <t xml:space="preserve"> </t>
  </si>
  <si>
    <t>MDi1</t>
  </si>
  <si>
    <t>MDi2</t>
  </si>
  <si>
    <t>DSv2</t>
  </si>
  <si>
    <t>All services</t>
  </si>
  <si>
    <t>Discovery services</t>
  </si>
  <si>
    <t>View services</t>
  </si>
  <si>
    <t>Download services</t>
  </si>
  <si>
    <t>Transformation services</t>
  </si>
  <si>
    <t>Existence of MD</t>
  </si>
  <si>
    <t>Compliance of the MD</t>
  </si>
  <si>
    <t>DS Accesibility</t>
  </si>
  <si>
    <t>Invoke services</t>
  </si>
  <si>
    <t>NSi4</t>
  </si>
  <si>
    <t>NSi3</t>
  </si>
  <si>
    <t>DSi1</t>
  </si>
  <si>
    <t>DSi2</t>
  </si>
  <si>
    <t>Annex I</t>
  </si>
  <si>
    <t>Annex II</t>
  </si>
  <si>
    <t>Annex III</t>
  </si>
  <si>
    <t>All Annexes</t>
  </si>
  <si>
    <t>View Services</t>
  </si>
  <si>
    <t>View &amp; Download services</t>
  </si>
  <si>
    <t>NSi1</t>
  </si>
  <si>
    <t>Indicator Name</t>
  </si>
  <si>
    <t>Indicator Value</t>
  </si>
  <si>
    <t>Spatial Data Sets</t>
  </si>
  <si>
    <t>NSi2</t>
  </si>
  <si>
    <t>NSv3</t>
  </si>
  <si>
    <t>NSv4</t>
  </si>
  <si>
    <t>Indicator set</t>
  </si>
  <si>
    <t>Indicator</t>
  </si>
  <si>
    <t>Data Sets</t>
  </si>
  <si>
    <t>Services</t>
  </si>
  <si>
    <t>MD access</t>
  </si>
  <si>
    <t>MDi1.4</t>
  </si>
  <si>
    <t>MDi2.4</t>
  </si>
  <si>
    <t>MDv1.4</t>
  </si>
  <si>
    <t>MDv2.4</t>
  </si>
  <si>
    <t>DSi2.3</t>
  </si>
  <si>
    <t>DSi1.3</t>
  </si>
  <si>
    <t>DSv2.3</t>
  </si>
  <si>
    <t>MDv1.3</t>
  </si>
  <si>
    <t>MDi1.3</t>
  </si>
  <si>
    <t>MDi2.3</t>
  </si>
  <si>
    <t>MDv2.3</t>
  </si>
  <si>
    <t>DSi1.2</t>
  </si>
  <si>
    <t>DSi2.2</t>
  </si>
  <si>
    <t>MDi1.2</t>
  </si>
  <si>
    <t>MDi2.2</t>
  </si>
  <si>
    <t>DSv2.2</t>
  </si>
  <si>
    <t>MDv1.2</t>
  </si>
  <si>
    <t>MDv2.2</t>
  </si>
  <si>
    <t>DSv2.1</t>
  </si>
  <si>
    <t>MDv1.1</t>
  </si>
  <si>
    <t>MDv2.1</t>
  </si>
  <si>
    <t>DSi1.1</t>
  </si>
  <si>
    <t>DSi2.1</t>
  </si>
  <si>
    <t>MDi1.1</t>
  </si>
  <si>
    <t>MDi2.1</t>
  </si>
  <si>
    <t>NSi1.1</t>
  </si>
  <si>
    <t>NSi2.1</t>
  </si>
  <si>
    <t>NSi2.2</t>
  </si>
  <si>
    <t>NSv2.1</t>
  </si>
  <si>
    <t>NSv2.2</t>
  </si>
  <si>
    <t>NSv2.3</t>
  </si>
  <si>
    <t>NSv1.1</t>
  </si>
  <si>
    <t>NSi1.2</t>
  </si>
  <si>
    <t>NSv1.2</t>
  </si>
  <si>
    <t>NSi3.1</t>
  </si>
  <si>
    <t>NSv3.1</t>
  </si>
  <si>
    <t>NSi4.1</t>
  </si>
  <si>
    <t>NSv4.1</t>
  </si>
  <si>
    <t>NSi3.2</t>
  </si>
  <si>
    <t>NSi4.2</t>
  </si>
  <si>
    <t>NSv3.2</t>
  </si>
  <si>
    <t>NSi3.3</t>
  </si>
  <si>
    <t>NSi4.3</t>
  </si>
  <si>
    <t>NSv3.3</t>
  </si>
  <si>
    <t>NSv4.3</t>
  </si>
  <si>
    <t>NSi3.4</t>
  </si>
  <si>
    <t>NSi4.4</t>
  </si>
  <si>
    <t>NSv3.4</t>
  </si>
  <si>
    <t>NSv4.4</t>
  </si>
  <si>
    <t>NSi3.5</t>
  </si>
  <si>
    <t>NSi4.5</t>
  </si>
  <si>
    <t>NSv3.5</t>
  </si>
  <si>
    <t>NSv4.5</t>
  </si>
  <si>
    <t>Actual area</t>
  </si>
  <si>
    <t>Relevant area</t>
  </si>
  <si>
    <t>DSv_Num</t>
  </si>
  <si>
    <t>DSv_Num1</t>
  </si>
  <si>
    <t>DSv_Num2</t>
  </si>
  <si>
    <t>DSv_Num3</t>
  </si>
  <si>
    <t>NSv_NumAllServ</t>
  </si>
  <si>
    <t>NSv_NumDiscServ</t>
  </si>
  <si>
    <t>NSv_NumViewServ</t>
  </si>
  <si>
    <t>NSv_NumInvkServ</t>
  </si>
  <si>
    <t>DSv1_RelArea</t>
  </si>
  <si>
    <t>DSv1_ActArea</t>
  </si>
  <si>
    <t>MDv1_DS</t>
  </si>
  <si>
    <t>MDv2_DS</t>
  </si>
  <si>
    <t>DSv1.1_RelArea</t>
  </si>
  <si>
    <t>DSv1.1_ActArea</t>
  </si>
  <si>
    <t>DSv1.2_RelArea</t>
  </si>
  <si>
    <t>DSv1.2_ActArea</t>
  </si>
  <si>
    <t>NSv1.2_DiscServ</t>
  </si>
  <si>
    <t>NSv1.2_ViewServ</t>
  </si>
  <si>
    <t>NSv1.2_InvkServ</t>
  </si>
  <si>
    <t>DSv1.3_RelArea</t>
  </si>
  <si>
    <t>DSv1.3_ActArea</t>
  </si>
  <si>
    <t>MDv1.4_DiscServ</t>
  </si>
  <si>
    <t>MDv2.4_DiscServ</t>
  </si>
  <si>
    <t>MDv1.4_ViewServ</t>
  </si>
  <si>
    <t>MDv2.4_ViewServ</t>
  </si>
  <si>
    <t>MDv1.4_InvkServ</t>
  </si>
  <si>
    <t>MDv2.4_InvkServ</t>
  </si>
  <si>
    <t>Data Name</t>
  </si>
  <si>
    <t>Data Value</t>
  </si>
  <si>
    <t>Extend</t>
  </si>
  <si>
    <t>SubInd. Name</t>
  </si>
  <si>
    <t>SubInd. Value</t>
  </si>
  <si>
    <t>Type of service</t>
  </si>
  <si>
    <t>1. Coordinate reference systems</t>
  </si>
  <si>
    <t>2. Geographical grid systems</t>
  </si>
  <si>
    <t>3. Geographical names</t>
  </si>
  <si>
    <t>4. Administrative units</t>
  </si>
  <si>
    <t>6. Cadastral parcels</t>
  </si>
  <si>
    <t>7. Transport networks</t>
  </si>
  <si>
    <t>8. Hydrography</t>
  </si>
  <si>
    <t>9. Protected sites</t>
  </si>
  <si>
    <t>1. Elevation</t>
  </si>
  <si>
    <t>2. Land cover</t>
  </si>
  <si>
    <t>3. Orthoimaginery</t>
  </si>
  <si>
    <t>4. Geology</t>
  </si>
  <si>
    <t>Spatial Data Set</t>
  </si>
  <si>
    <t xml:space="preserve">Member State: </t>
  </si>
  <si>
    <t>Other services</t>
  </si>
  <si>
    <t>Invoke service</t>
  </si>
  <si>
    <t>MDv1.4_OtherServ</t>
  </si>
  <si>
    <t>MDv2.4_OtherServ</t>
  </si>
  <si>
    <t>NSv1.2_OtherServ</t>
  </si>
  <si>
    <t>Spatial Data Services</t>
  </si>
  <si>
    <t>Numerator</t>
  </si>
  <si>
    <t>Denominator</t>
  </si>
  <si>
    <t>NSv4.2</t>
  </si>
  <si>
    <t>NSv1.1.1</t>
  </si>
  <si>
    <t>NSv2.1.1</t>
  </si>
  <si>
    <t>NSv2.2.1</t>
  </si>
  <si>
    <t>NSv2.3.1</t>
  </si>
  <si>
    <t>NSv1.1.2</t>
  </si>
  <si>
    <t>NSv2.1.2</t>
  </si>
  <si>
    <t>NSv2.2.2</t>
  </si>
  <si>
    <t>NSv2.3.2</t>
  </si>
  <si>
    <t>NSv2.3.3</t>
  </si>
  <si>
    <t>NSv2.2.3</t>
  </si>
  <si>
    <t>NSv2.1.3</t>
  </si>
  <si>
    <t>NSv1.1.3</t>
  </si>
  <si>
    <t>SDSv_NumViewServ</t>
  </si>
  <si>
    <t>SDSv_Num</t>
  </si>
  <si>
    <t>SDSv_NumDiscServ</t>
  </si>
  <si>
    <t>SDSv_NumInvkServ</t>
  </si>
  <si>
    <t>SDSv_NumOtherServ</t>
  </si>
  <si>
    <t>NSv_NumDownServ</t>
  </si>
  <si>
    <t>NSv1.2_DownServ</t>
  </si>
  <si>
    <t>NSv_NumTransServ</t>
  </si>
  <si>
    <t>NSv1.2_TransServ</t>
  </si>
  <si>
    <t>SDSv_NumDownServ</t>
  </si>
  <si>
    <t>MDv1.4_DownServ</t>
  </si>
  <si>
    <t>MDv2.4_DownServ</t>
  </si>
  <si>
    <t>SDSv_NumTransServ</t>
  </si>
  <si>
    <t>MDv1.4_TransServ</t>
  </si>
  <si>
    <t>MDv2.4_TransServ</t>
  </si>
  <si>
    <t>Other service</t>
  </si>
  <si>
    <t>Spatial Data Service?</t>
  </si>
  <si>
    <t>Network Service?</t>
  </si>
  <si>
    <t>URL</t>
  </si>
  <si>
    <t>List of INSPIRE themes</t>
  </si>
  <si>
    <t>Coordinate reference systems</t>
  </si>
  <si>
    <t>Geographical grid systems</t>
  </si>
  <si>
    <t>Geographical names</t>
  </si>
  <si>
    <t>Administrative units</t>
  </si>
  <si>
    <t>Addresses</t>
  </si>
  <si>
    <t>Cadastral parcels</t>
  </si>
  <si>
    <t>Transport networks</t>
  </si>
  <si>
    <t>Hydrography</t>
  </si>
  <si>
    <t>Protected sites</t>
  </si>
  <si>
    <t>Elevation</t>
  </si>
  <si>
    <t>Land cover</t>
  </si>
  <si>
    <t>Orthoimagery</t>
  </si>
  <si>
    <t>Geology</t>
  </si>
  <si>
    <t>ANNEX I</t>
  </si>
  <si>
    <t>ANNEX II</t>
  </si>
  <si>
    <t>ANNEX III</t>
  </si>
  <si>
    <t>Statistical uni</t>
  </si>
  <si>
    <t>Buildings</t>
  </si>
  <si>
    <t>Soil</t>
  </si>
  <si>
    <t>Land use</t>
  </si>
  <si>
    <t>Human health and safety</t>
  </si>
  <si>
    <t>Utility and governmental services</t>
  </si>
  <si>
    <t>Environmental monitoring facilities</t>
  </si>
  <si>
    <t>Production and industrial facilities</t>
  </si>
  <si>
    <t>Agricultural and aquaculture facilities</t>
  </si>
  <si>
    <t>Population distribution — demography</t>
  </si>
  <si>
    <t>Area management/restriction/regulation zones and reporting units</t>
  </si>
  <si>
    <t>Natural risk zones</t>
  </si>
  <si>
    <t>Atmospheric conditions</t>
  </si>
  <si>
    <t>Meteorological geographical features</t>
  </si>
  <si>
    <t>Oceanographic geographical features</t>
  </si>
  <si>
    <t>Sea regions</t>
  </si>
  <si>
    <t>Bio-geographical regions</t>
  </si>
  <si>
    <t>Habitats and biotopes</t>
  </si>
  <si>
    <t>Species distribution</t>
  </si>
  <si>
    <t>Energy resources</t>
  </si>
  <si>
    <t>Mineral resources</t>
  </si>
  <si>
    <t>List related themes</t>
  </si>
  <si>
    <t>Name</t>
  </si>
  <si>
    <t>Name of the spatial data service</t>
  </si>
  <si>
    <t>URL of the network service</t>
  </si>
  <si>
    <t>Themes (Annex I, II, III) related to the spatial data service</t>
  </si>
  <si>
    <t>N.</t>
  </si>
  <si>
    <t>Unspecific, all</t>
  </si>
  <si>
    <t>Year the document refers to</t>
  </si>
  <si>
    <t>Member State</t>
  </si>
  <si>
    <t>Organisation</t>
  </si>
  <si>
    <t>E-mail</t>
  </si>
  <si>
    <t>Language</t>
  </si>
  <si>
    <t>http://publications.europa.eu/code/pdf/370000en.htm</t>
  </si>
  <si>
    <t>http://www.loc.gov/standards/iso639-2/</t>
  </si>
  <si>
    <t>The list of codes for the 23 official EU languages is:</t>
  </si>
  <si>
    <t>Bulgarian – bul Italian – ita</t>
  </si>
  <si>
    <t>Czech – cze Latvian – lav</t>
  </si>
  <si>
    <t>Danish – dan Lithuanian – lit</t>
  </si>
  <si>
    <t>Dutch – dut Maltese – mlt</t>
  </si>
  <si>
    <t>English – eng Polish – pol</t>
  </si>
  <si>
    <t>Estonian – est Portuguese – por</t>
  </si>
  <si>
    <t>Finnish – fin Romanian – rum</t>
  </si>
  <si>
    <t>French – fre Slovak – slo</t>
  </si>
  <si>
    <t>German – ger Slovenian – slv</t>
  </si>
  <si>
    <t>Greek – gre Spanish – spa</t>
  </si>
  <si>
    <t>Hungarian – hun Swedish – swe</t>
  </si>
  <si>
    <t>Irish – gle</t>
  </si>
  <si>
    <t>Codelist (See ISO/TS 19139) based on alpha-3 codes of ISO 639-2. Use only three-letter codes from in ISO 639-2/B (bibliographic codes), as defined at http://www.loc.gov/standards/iso639-2/</t>
  </si>
  <si>
    <t>5. Addresses</t>
  </si>
  <si>
    <t>I.1</t>
  </si>
  <si>
    <t>I.2</t>
  </si>
  <si>
    <t>I.3</t>
  </si>
  <si>
    <t>I.4</t>
  </si>
  <si>
    <t>I.5</t>
  </si>
  <si>
    <t>I.6</t>
  </si>
  <si>
    <t>I.7</t>
  </si>
  <si>
    <t>I.8</t>
  </si>
  <si>
    <t>I.9</t>
  </si>
  <si>
    <t>II.1</t>
  </si>
  <si>
    <t>II.2</t>
  </si>
  <si>
    <t>II.3</t>
  </si>
  <si>
    <t>II.4</t>
  </si>
  <si>
    <t>III.1</t>
  </si>
  <si>
    <t>III.2</t>
  </si>
  <si>
    <t>III.3</t>
  </si>
  <si>
    <t>III.4</t>
  </si>
  <si>
    <t>III.5</t>
  </si>
  <si>
    <t>III.6</t>
  </si>
  <si>
    <t>III.7</t>
  </si>
  <si>
    <t>III.8</t>
  </si>
  <si>
    <t>III.9</t>
  </si>
  <si>
    <t>III.10</t>
  </si>
  <si>
    <t>III.11</t>
  </si>
  <si>
    <t>III.12</t>
  </si>
  <si>
    <t>III.13</t>
  </si>
  <si>
    <t>III.14</t>
  </si>
  <si>
    <t>III.15</t>
  </si>
  <si>
    <t>III.16</t>
  </si>
  <si>
    <t>III.17</t>
  </si>
  <si>
    <t>III.18</t>
  </si>
  <si>
    <t>III.19</t>
  </si>
  <si>
    <t>III.20</t>
  </si>
  <si>
    <t>III.21</t>
  </si>
  <si>
    <t>LT</t>
  </si>
  <si>
    <t>National Land Service</t>
  </si>
  <si>
    <t>lit</t>
  </si>
  <si>
    <t>sauliusu@zum.lt</t>
  </si>
  <si>
    <t>Member State: Lithuania</t>
  </si>
  <si>
    <t xml:space="preserve">Database of Georeference framework of the Republic of Lithuania GDB10LT </t>
  </si>
  <si>
    <t xml:space="preserve">Database of Georeference framework of the Republic of Lithuania GDB50LT </t>
  </si>
  <si>
    <t xml:space="preserve">Database of Georeference framework of the Republic of Lithuania GDB250LT </t>
  </si>
  <si>
    <t>EuroRegionalMap  database part of the Republic of Lithuania</t>
  </si>
  <si>
    <t>EuroGlobalMap  database part of the Republic of Lithuania</t>
  </si>
  <si>
    <t>Address Register of the Republic of Lithuania</t>
  </si>
  <si>
    <t>EuroBoundaryMap  database part of the Republic of Lithuania</t>
  </si>
  <si>
    <t>Real Property Cadastre of the Republic of Lithuania</t>
  </si>
  <si>
    <t>National Road Information System</t>
  </si>
  <si>
    <t xml:space="preserve">Database of Georeference framework of the Republic of Lithuania GDB5LT </t>
  </si>
  <si>
    <t>Cadastre of Rivers, lakes and reservoirs of the Republic of Lithuania</t>
  </si>
  <si>
    <t>Hydrological annual data</t>
  </si>
  <si>
    <t>Hydrological indicators</t>
  </si>
  <si>
    <t>Database of Special Land Use Conditions of the Republic of Lithuania SŽNS_DB10LT at Scale 1:10 000</t>
  </si>
  <si>
    <t>State Cadastre for Protected Areas of Lithuania. Natura 2000 sites.</t>
  </si>
  <si>
    <t>Register of Cultural Heritage Information System</t>
  </si>
  <si>
    <t>Registry of the underground</t>
  </si>
  <si>
    <t>Digital Raster Orthophotographic Map of the Republic of Lithuania ORT10LT at scale 1:10000</t>
  </si>
  <si>
    <t>Digital Raster Orthophotographic Map of Settlements of the Republic of Lithuania ORT5LT at scale 1:5000</t>
  </si>
  <si>
    <t>Digital Raster Orthophotographic Map of County Centers of the Republic of Lithuania ORT2LT at scale 1:2000</t>
  </si>
  <si>
    <t>Land block identification database of the Republic of Lithuania at scale 1:10 000 KŽS_DB10LT</t>
  </si>
  <si>
    <t>Forest cadastre of the Republic of Lithuania</t>
  </si>
  <si>
    <t>CORINE land cover data</t>
  </si>
  <si>
    <t>Digital Terrain Model for the Teritory of Republic of Lithuania SRM_LT</t>
  </si>
  <si>
    <t>Spatial Laser Scanning Points data SEŽP</t>
  </si>
  <si>
    <t>Spatial Laser Scanning Points data of the Republic of Lithuania SEŽP_0,5LT</t>
  </si>
  <si>
    <t>Geodetic and Cartographic Control Information System GKPIS</t>
  </si>
  <si>
    <t>Shoreline measurement data</t>
  </si>
  <si>
    <t>Depths along the shoreline</t>
  </si>
  <si>
    <t>Statistical information system data</t>
  </si>
  <si>
    <t>Soil Database of the Republic of Lithuania at scale 1:10 000 Dirv_DB10LT</t>
  </si>
  <si>
    <t>Physical planning document register and physical planning data bank</t>
  </si>
  <si>
    <t>Land block database of the Republic of Lithuania at scale 1:10 000 KŽS_DB10LT</t>
  </si>
  <si>
    <t>State Register of objects of state importance and hazardous objects</t>
  </si>
  <si>
    <t>State geological information system data. Potential pollution areas.</t>
  </si>
  <si>
    <t>Surface water monitoring points</t>
  </si>
  <si>
    <t>Map of meteorological observation stations</t>
  </si>
  <si>
    <t>Map of hydrological observation stations</t>
  </si>
  <si>
    <t>Map of agrometeorological observation stations</t>
  </si>
  <si>
    <t>Hydrotechnical constructions and objects</t>
  </si>
  <si>
    <t xml:space="preserve">Database of the Lithuanian Land Melioration Situation and Soaking Mel_DB10LT at Scale 1:10 00 </t>
  </si>
  <si>
    <t>Flood risk area of Nemunas river</t>
  </si>
  <si>
    <t>State air monitoring data</t>
  </si>
  <si>
    <t>General ozone data</t>
  </si>
  <si>
    <t>Sun ultraviolet radiation data</t>
  </si>
  <si>
    <t>Sun radiation data</t>
  </si>
  <si>
    <t>Metheorological observation data</t>
  </si>
  <si>
    <t>Data of information system of protected species</t>
  </si>
  <si>
    <t>Lietuvos Respublikos adresų registras</t>
  </si>
  <si>
    <t>Nekilnojamojo turto kadastras</t>
  </si>
  <si>
    <t>Regional land inventory database of the Republic of Lithuania at scale 1:50 000  ŽInv_DB50LT</t>
  </si>
  <si>
    <t>Map of Lithuanian Swamps and Moors at scale 1:200 000</t>
  </si>
  <si>
    <t>State geological information system (GEOLIS) data (Workings. Geological processes and phenomena. Geochemistry. Hydrochemistry.  Groundwater national monitoring posts. Stratigraphy and lithology. Geotopes. Limits of Lithuania karst regions. Lithuanian quaternary geological map 1:200 000. Lithuanian pre-Quaternary geological map 1:200 000 . Lithuanian geomorphological map  1:200 000)</t>
  </si>
  <si>
    <t>State geological information system data. Borings. Resource part: mining areas, watering places.</t>
  </si>
  <si>
    <t xml:space="preserve">Statistical information system data. </t>
  </si>
  <si>
    <t>Registry of the underground. Protection zones of watering areas.</t>
  </si>
  <si>
    <t>State geological information system (GEOLIS) data. Groundwater national monitoring posts</t>
  </si>
  <si>
    <t>State geological information system (GEOLIS) data. Potential pollution focus information.</t>
  </si>
  <si>
    <t>State geological information system (GEOLIS) data.  Limits of Lithuania karst regions. Potential pollution focus information.</t>
  </si>
  <si>
    <t xml:space="preserve">Registry of the underground. Resources. </t>
  </si>
  <si>
    <t xml:space="preserve">Registry of the underground. Resources </t>
  </si>
</sst>
</file>

<file path=xl/styles.xml><?xml version="1.0" encoding="utf-8"?>
<styleSheet xmlns="http://schemas.openxmlformats.org/spreadsheetml/2006/main">
  <numFmts count="43">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Vrai&quot;;&quot;Vrai&quot;;&quot;Faux&quot;"/>
    <numFmt numFmtId="189" formatCode="&quot;Actif&quot;;&quot;Actif&quot;;&quot;Inactif&quot;"/>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0.000"/>
    <numFmt numFmtId="195" formatCode="[$-C0A]dddd\,\ dd&quot; de &quot;mmmm&quot; de &quot;yyyy"/>
    <numFmt numFmtId="196" formatCode="&quot;Yes&quot;;&quot;Yes&quot;;&quot;No&quot;"/>
    <numFmt numFmtId="197" formatCode="&quot;True&quot;;&quot;True&quot;;&quot;False&quot;"/>
    <numFmt numFmtId="198" formatCode="&quot;On&quot;;&quot;On&quot;;&quot;Off&quot;"/>
  </numFmts>
  <fonts count="49">
    <font>
      <sz val="10"/>
      <name val="Arial"/>
      <family val="0"/>
    </font>
    <font>
      <b/>
      <sz val="10"/>
      <name val="Arial"/>
      <family val="2"/>
    </font>
    <font>
      <sz val="8"/>
      <name val="Arial"/>
      <family val="2"/>
    </font>
    <font>
      <sz val="8"/>
      <name val="Tahoma"/>
      <family val="2"/>
    </font>
    <font>
      <b/>
      <sz val="8"/>
      <name val="Tahoma"/>
      <family val="2"/>
    </font>
    <font>
      <u val="single"/>
      <sz val="10"/>
      <color indexed="12"/>
      <name val="Arial"/>
      <family val="2"/>
    </font>
    <font>
      <u val="single"/>
      <sz val="10"/>
      <color indexed="36"/>
      <name val="Arial"/>
      <family val="2"/>
    </font>
    <font>
      <b/>
      <sz val="14"/>
      <name val="Arial"/>
      <family val="2"/>
    </font>
    <font>
      <b/>
      <sz val="12"/>
      <name val="Arial"/>
      <family val="2"/>
    </font>
    <font>
      <i/>
      <sz val="10"/>
      <name val="Arial"/>
      <family val="2"/>
    </font>
    <font>
      <sz val="12"/>
      <name val="Arial"/>
      <family val="2"/>
    </font>
    <font>
      <sz val="14"/>
      <name val="Arial"/>
      <family val="2"/>
    </font>
    <font>
      <sz val="10"/>
      <color indexed="63"/>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52"/>
        <bgColor indexed="64"/>
      </patternFill>
    </fill>
    <fill>
      <patternFill patternType="solid">
        <fgColor indexed="53"/>
        <bgColor indexed="64"/>
      </patternFill>
    </fill>
    <fill>
      <patternFill patternType="solid">
        <fgColor indexed="13"/>
        <bgColor indexed="64"/>
      </patternFill>
    </fill>
    <fill>
      <patternFill patternType="solid">
        <fgColor indexed="42"/>
        <bgColor indexed="64"/>
      </patternFill>
    </fill>
    <fill>
      <patternFill patternType="solid">
        <fgColor indexed="11"/>
        <bgColor indexed="64"/>
      </patternFill>
    </fill>
    <fill>
      <patternFill patternType="solid">
        <fgColor indexed="41"/>
        <bgColor indexed="64"/>
      </patternFill>
    </fill>
    <fill>
      <patternFill patternType="solid">
        <fgColor indexed="51"/>
        <bgColor indexed="64"/>
      </patternFill>
    </fill>
    <fill>
      <patternFill patternType="solid">
        <fgColor indexed="15"/>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medium"/>
      <top style="thin"/>
      <bottom style="thin"/>
    </border>
    <border>
      <left>
        <color indexed="63"/>
      </left>
      <right style="medium"/>
      <top>
        <color indexed="63"/>
      </top>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color indexed="63"/>
      </top>
      <bottom style="thin"/>
    </border>
    <border>
      <left style="medium"/>
      <right style="medium"/>
      <top style="thin"/>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color indexed="63"/>
      </bottom>
    </border>
    <border>
      <left style="medium"/>
      <right>
        <color indexed="63"/>
      </right>
      <top>
        <color indexed="63"/>
      </top>
      <bottom style="thin"/>
    </border>
    <border>
      <left style="medium"/>
      <right>
        <color indexed="63"/>
      </right>
      <top style="thin"/>
      <bottom style="thin"/>
    </border>
    <border>
      <left style="medium"/>
      <right style="thin"/>
      <top style="thin"/>
      <bottom style="thin"/>
    </border>
    <border>
      <left style="medium"/>
      <right>
        <color indexed="63"/>
      </right>
      <top style="thin"/>
      <bottom>
        <color indexed="63"/>
      </bottom>
    </border>
    <border>
      <left style="medium"/>
      <right>
        <color indexed="63"/>
      </right>
      <top>
        <color indexed="63"/>
      </top>
      <bottom>
        <color indexed="63"/>
      </bottom>
    </border>
    <border>
      <left style="thin"/>
      <right style="medium"/>
      <top style="thin"/>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style="medium"/>
      <top style="medium"/>
      <bottom>
        <color indexed="63"/>
      </bottom>
    </border>
    <border>
      <left>
        <color indexed="63"/>
      </left>
      <right style="medium"/>
      <top style="medium"/>
      <bottom style="thin"/>
    </border>
    <border>
      <left style="medium"/>
      <right style="thin"/>
      <top>
        <color indexed="63"/>
      </top>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color indexed="63"/>
      </left>
      <right>
        <color indexed="63"/>
      </right>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color indexed="63"/>
      </left>
      <right style="medium"/>
      <top>
        <color indexed="63"/>
      </top>
      <bottom style="medium"/>
    </border>
    <border>
      <left style="medium"/>
      <right style="medium"/>
      <top>
        <color indexed="63"/>
      </top>
      <bottom style="mediu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style="thin"/>
      <top style="medium"/>
      <bottom style="thin"/>
    </border>
    <border>
      <left style="medium"/>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02">
    <xf numFmtId="0" fontId="0" fillId="0" borderId="0" xfId="0" applyAlignment="1">
      <alignment/>
    </xf>
    <xf numFmtId="0" fontId="1" fillId="0" borderId="0" xfId="0" applyFont="1" applyAlignment="1">
      <alignment/>
    </xf>
    <xf numFmtId="0" fontId="0" fillId="33" borderId="10" xfId="0" applyFill="1" applyBorder="1" applyAlignment="1">
      <alignment/>
    </xf>
    <xf numFmtId="0" fontId="0" fillId="34" borderId="11" xfId="0" applyFont="1" applyFill="1" applyBorder="1" applyAlignment="1">
      <alignment textRotation="90" wrapText="1"/>
    </xf>
    <xf numFmtId="0" fontId="0" fillId="35" borderId="10" xfId="0" applyFont="1" applyFill="1" applyBorder="1" applyAlignment="1">
      <alignment horizontal="right"/>
    </xf>
    <xf numFmtId="3" fontId="0" fillId="35" borderId="11" xfId="0" applyNumberFormat="1" applyFont="1" applyFill="1" applyBorder="1" applyAlignment="1">
      <alignment horizontal="right"/>
    </xf>
    <xf numFmtId="0" fontId="0" fillId="35" borderId="11" xfId="0" applyFont="1" applyFill="1" applyBorder="1" applyAlignment="1">
      <alignment horizontal="right"/>
    </xf>
    <xf numFmtId="0" fontId="0" fillId="36" borderId="10" xfId="0" applyFont="1" applyFill="1" applyBorder="1" applyAlignment="1">
      <alignment horizontal="right"/>
    </xf>
    <xf numFmtId="3" fontId="0" fillId="36" borderId="10" xfId="0" applyNumberFormat="1" applyFont="1" applyFill="1" applyBorder="1" applyAlignment="1">
      <alignment horizontal="right"/>
    </xf>
    <xf numFmtId="3" fontId="0" fillId="35" borderId="10" xfId="0" applyNumberFormat="1" applyFont="1" applyFill="1" applyBorder="1" applyAlignment="1">
      <alignment/>
    </xf>
    <xf numFmtId="3" fontId="0" fillId="36" borderId="10" xfId="0" applyNumberFormat="1" applyFont="1" applyFill="1" applyBorder="1" applyAlignment="1">
      <alignment/>
    </xf>
    <xf numFmtId="0" fontId="0" fillId="36" borderId="10" xfId="0" applyFont="1" applyFill="1" applyBorder="1" applyAlignment="1">
      <alignment/>
    </xf>
    <xf numFmtId="2" fontId="0" fillId="37" borderId="10" xfId="0" applyNumberFormat="1" applyFont="1" applyFill="1" applyBorder="1" applyAlignment="1">
      <alignment horizontal="right"/>
    </xf>
    <xf numFmtId="0" fontId="7" fillId="38" borderId="12" xfId="0" applyFont="1" applyFill="1" applyBorder="1" applyAlignment="1">
      <alignment/>
    </xf>
    <xf numFmtId="2" fontId="1" fillId="37" borderId="10" xfId="0" applyNumberFormat="1" applyFont="1" applyFill="1" applyBorder="1" applyAlignment="1">
      <alignment horizontal="right"/>
    </xf>
    <xf numFmtId="2" fontId="0" fillId="37" borderId="13" xfId="0" applyNumberFormat="1" applyFont="1" applyFill="1" applyBorder="1" applyAlignment="1">
      <alignment horizontal="right"/>
    </xf>
    <xf numFmtId="3" fontId="0" fillId="36" borderId="13" xfId="0" applyNumberFormat="1" applyFont="1" applyFill="1" applyBorder="1" applyAlignment="1">
      <alignment horizontal="right"/>
    </xf>
    <xf numFmtId="2" fontId="0" fillId="37" borderId="14" xfId="0" applyNumberFormat="1" applyFont="1" applyFill="1" applyBorder="1" applyAlignment="1">
      <alignment horizontal="right"/>
    </xf>
    <xf numFmtId="3" fontId="0" fillId="36" borderId="14" xfId="0" applyNumberFormat="1" applyFont="1" applyFill="1" applyBorder="1" applyAlignment="1">
      <alignment horizontal="right"/>
    </xf>
    <xf numFmtId="3" fontId="0" fillId="34" borderId="15" xfId="0" applyNumberFormat="1" applyFont="1" applyFill="1" applyBorder="1" applyAlignment="1">
      <alignment/>
    </xf>
    <xf numFmtId="0" fontId="8" fillId="0" borderId="0" xfId="0" applyFont="1" applyAlignment="1">
      <alignment/>
    </xf>
    <xf numFmtId="0" fontId="1" fillId="38" borderId="16" xfId="0" applyFont="1" applyFill="1" applyBorder="1" applyAlignment="1">
      <alignment/>
    </xf>
    <xf numFmtId="0" fontId="1" fillId="38" borderId="17" xfId="0" applyFont="1" applyFill="1" applyBorder="1" applyAlignment="1">
      <alignment/>
    </xf>
    <xf numFmtId="3" fontId="0" fillId="35" borderId="11" xfId="0" applyNumberFormat="1" applyFill="1" applyBorder="1" applyAlignment="1">
      <alignment horizontal="right"/>
    </xf>
    <xf numFmtId="0" fontId="1" fillId="0" borderId="0" xfId="1" applyAlignment="1">
      <alignment/>
    </xf>
    <xf numFmtId="2" fontId="1" fillId="37" borderId="10" xfId="0" applyNumberFormat="1" applyFont="1" applyFill="1" applyBorder="1" applyAlignment="1">
      <alignment/>
    </xf>
    <xf numFmtId="2" fontId="1" fillId="37" borderId="13" xfId="0" applyNumberFormat="1" applyFont="1" applyFill="1" applyBorder="1" applyAlignment="1">
      <alignment horizontal="right"/>
    </xf>
    <xf numFmtId="2" fontId="1" fillId="37" borderId="14" xfId="0" applyNumberFormat="1" applyFont="1" applyFill="1" applyBorder="1" applyAlignment="1">
      <alignment horizontal="right"/>
    </xf>
    <xf numFmtId="3" fontId="1" fillId="37" borderId="10" xfId="0" applyNumberFormat="1" applyFont="1" applyFill="1" applyBorder="1" applyAlignment="1">
      <alignment/>
    </xf>
    <xf numFmtId="0" fontId="1" fillId="37" borderId="10" xfId="0" applyFont="1" applyFill="1" applyBorder="1" applyAlignment="1">
      <alignment/>
    </xf>
    <xf numFmtId="3" fontId="1" fillId="37" borderId="14" xfId="0" applyNumberFormat="1" applyFont="1" applyFill="1" applyBorder="1" applyAlignment="1">
      <alignment/>
    </xf>
    <xf numFmtId="0" fontId="1" fillId="37" borderId="10" xfId="0" applyFont="1" applyFill="1" applyBorder="1" applyAlignment="1">
      <alignment horizontal="left"/>
    </xf>
    <xf numFmtId="2" fontId="1" fillId="37" borderId="10" xfId="0" applyNumberFormat="1" applyFont="1" applyFill="1" applyBorder="1" applyAlignment="1">
      <alignment horizontal="left"/>
    </xf>
    <xf numFmtId="0" fontId="0" fillId="36" borderId="10" xfId="0" applyFont="1" applyFill="1" applyBorder="1" applyAlignment="1">
      <alignment horizontal="left"/>
    </xf>
    <xf numFmtId="0" fontId="0" fillId="33" borderId="16" xfId="0" applyFill="1" applyBorder="1" applyAlignment="1">
      <alignment/>
    </xf>
    <xf numFmtId="0" fontId="1" fillId="35" borderId="10" xfId="1" applyFill="1" applyBorder="1" applyAlignment="1">
      <alignment horizontal="right"/>
    </xf>
    <xf numFmtId="3" fontId="1" fillId="35" borderId="11" xfId="1" applyNumberFormat="1" applyFill="1" applyBorder="1" applyAlignment="1">
      <alignment horizontal="right"/>
    </xf>
    <xf numFmtId="3" fontId="1" fillId="35" borderId="10" xfId="1" applyNumberFormat="1" applyFill="1" applyBorder="1" applyAlignment="1">
      <alignment/>
    </xf>
    <xf numFmtId="0" fontId="1" fillId="35" borderId="11" xfId="1" applyFill="1" applyBorder="1" applyAlignment="1">
      <alignment horizontal="right"/>
    </xf>
    <xf numFmtId="0" fontId="0" fillId="35" borderId="10" xfId="5" applyFill="1" applyBorder="1" applyAlignment="1">
      <alignment horizontal="right"/>
    </xf>
    <xf numFmtId="3" fontId="0" fillId="35" borderId="11" xfId="5" applyNumberFormat="1" applyFill="1" applyBorder="1" applyAlignment="1">
      <alignment horizontal="right"/>
    </xf>
    <xf numFmtId="3" fontId="0" fillId="35" borderId="10" xfId="5" applyNumberFormat="1" applyFill="1" applyBorder="1" applyAlignment="1">
      <alignment/>
    </xf>
    <xf numFmtId="2" fontId="1" fillId="37" borderId="10" xfId="0" applyNumberFormat="1" applyFont="1" applyFill="1" applyBorder="1" applyAlignment="1">
      <alignment horizontal="center"/>
    </xf>
    <xf numFmtId="0" fontId="0" fillId="36" borderId="10" xfId="0" applyFont="1" applyFill="1" applyBorder="1" applyAlignment="1">
      <alignment horizontal="center"/>
    </xf>
    <xf numFmtId="0" fontId="0" fillId="0" borderId="0" xfId="0" applyFont="1" applyAlignment="1">
      <alignment/>
    </xf>
    <xf numFmtId="0" fontId="1" fillId="38" borderId="12" xfId="0" applyFont="1" applyFill="1" applyBorder="1" applyAlignment="1">
      <alignment/>
    </xf>
    <xf numFmtId="0" fontId="0" fillId="35" borderId="15" xfId="5" applyFill="1" applyBorder="1" applyAlignment="1">
      <alignment horizontal="right"/>
    </xf>
    <xf numFmtId="3" fontId="0" fillId="35" borderId="12" xfId="5" applyNumberFormat="1" applyFill="1" applyBorder="1" applyAlignment="1">
      <alignment horizontal="right"/>
    </xf>
    <xf numFmtId="3" fontId="0" fillId="34" borderId="15" xfId="3" applyNumberFormat="1" applyFont="1" applyFill="1" applyBorder="1" applyAlignment="1">
      <alignment/>
    </xf>
    <xf numFmtId="3" fontId="0" fillId="35" borderId="15" xfId="5" applyNumberFormat="1" applyFont="1" applyFill="1" applyBorder="1" applyAlignment="1">
      <alignment/>
    </xf>
    <xf numFmtId="3" fontId="0" fillId="39" borderId="18" xfId="3" applyNumberFormat="1" applyFont="1" applyFill="1" applyBorder="1" applyAlignment="1">
      <alignment/>
    </xf>
    <xf numFmtId="3" fontId="0" fillId="35" borderId="12" xfId="5" applyNumberFormat="1" applyFont="1" applyFill="1" applyBorder="1" applyAlignment="1">
      <alignment horizontal="right"/>
    </xf>
    <xf numFmtId="0" fontId="7" fillId="38" borderId="19" xfId="1" applyFont="1" applyFill="1" applyBorder="1" applyAlignment="1">
      <alignment/>
    </xf>
    <xf numFmtId="0" fontId="7" fillId="0" borderId="0" xfId="1" applyFont="1" applyBorder="1" applyAlignment="1">
      <alignment/>
    </xf>
    <xf numFmtId="0" fontId="0" fillId="34" borderId="10" xfId="0" applyFont="1" applyFill="1" applyBorder="1" applyAlignment="1">
      <alignment/>
    </xf>
    <xf numFmtId="0" fontId="9" fillId="33" borderId="15" xfId="3" applyFont="1" applyFill="1" applyBorder="1" applyAlignment="1">
      <alignment horizontal="center"/>
    </xf>
    <xf numFmtId="0" fontId="9" fillId="33" borderId="15" xfId="3" applyFont="1" applyFill="1" applyBorder="1" applyAlignment="1">
      <alignment horizontal="left"/>
    </xf>
    <xf numFmtId="0" fontId="9" fillId="33" borderId="15" xfId="0" applyFont="1" applyFill="1" applyBorder="1" applyAlignment="1">
      <alignment horizontal="center"/>
    </xf>
    <xf numFmtId="0" fontId="9" fillId="33" borderId="15" xfId="0" applyFont="1" applyFill="1" applyBorder="1" applyAlignment="1">
      <alignment horizontal="left"/>
    </xf>
    <xf numFmtId="0" fontId="9" fillId="35" borderId="10" xfId="0" applyFont="1" applyFill="1" applyBorder="1" applyAlignment="1">
      <alignment horizontal="right"/>
    </xf>
    <xf numFmtId="9" fontId="1" fillId="37" borderId="10" xfId="0" applyNumberFormat="1" applyFont="1" applyFill="1" applyBorder="1" applyAlignment="1">
      <alignment horizontal="right"/>
    </xf>
    <xf numFmtId="3" fontId="0" fillId="34" borderId="18" xfId="0" applyNumberFormat="1" applyFont="1" applyFill="1" applyBorder="1" applyAlignment="1">
      <alignment/>
    </xf>
    <xf numFmtId="0" fontId="8" fillId="0" borderId="0" xfId="1" applyFont="1" applyAlignment="1">
      <alignment/>
    </xf>
    <xf numFmtId="0" fontId="10" fillId="0" borderId="0" xfId="0" applyFont="1" applyAlignment="1">
      <alignment/>
    </xf>
    <xf numFmtId="0" fontId="1" fillId="38" borderId="12" xfId="0" applyFont="1" applyFill="1" applyBorder="1" applyAlignment="1">
      <alignment vertical="top" wrapText="1"/>
    </xf>
    <xf numFmtId="0" fontId="1" fillId="34" borderId="11" xfId="0" applyFont="1" applyFill="1" applyBorder="1" applyAlignment="1">
      <alignment textRotation="90"/>
    </xf>
    <xf numFmtId="0" fontId="1" fillId="39" borderId="11" xfId="0" applyFont="1" applyFill="1" applyBorder="1" applyAlignment="1">
      <alignment textRotation="90"/>
    </xf>
    <xf numFmtId="3" fontId="0" fillId="35" borderId="18" xfId="5" applyNumberFormat="1" applyFont="1" applyFill="1" applyBorder="1" applyAlignment="1">
      <alignment/>
    </xf>
    <xf numFmtId="9" fontId="1" fillId="37" borderId="14" xfId="0" applyNumberFormat="1" applyFont="1" applyFill="1" applyBorder="1" applyAlignment="1">
      <alignment horizontal="right"/>
    </xf>
    <xf numFmtId="3" fontId="0" fillId="36" borderId="14" xfId="0" applyNumberFormat="1" applyFont="1" applyFill="1" applyBorder="1" applyAlignment="1">
      <alignment/>
    </xf>
    <xf numFmtId="3" fontId="0" fillId="35" borderId="14" xfId="5" applyNumberFormat="1" applyFill="1" applyBorder="1" applyAlignment="1">
      <alignment/>
    </xf>
    <xf numFmtId="9" fontId="1" fillId="37" borderId="14" xfId="0" applyNumberFormat="1" applyFont="1" applyFill="1" applyBorder="1" applyAlignment="1">
      <alignment horizontal="right"/>
    </xf>
    <xf numFmtId="3" fontId="0" fillId="35" borderId="14" xfId="0" applyNumberFormat="1" applyFont="1" applyFill="1" applyBorder="1" applyAlignment="1">
      <alignment/>
    </xf>
    <xf numFmtId="3" fontId="1" fillId="35" borderId="14" xfId="1" applyNumberFormat="1" applyFill="1" applyBorder="1" applyAlignment="1">
      <alignment/>
    </xf>
    <xf numFmtId="0" fontId="1" fillId="39" borderId="20" xfId="0" applyFont="1" applyFill="1" applyBorder="1" applyAlignment="1">
      <alignment textRotation="90"/>
    </xf>
    <xf numFmtId="2" fontId="0" fillId="35" borderId="21" xfId="5" applyNumberFormat="1" applyFont="1" applyFill="1" applyBorder="1" applyAlignment="1">
      <alignment/>
    </xf>
    <xf numFmtId="2" fontId="1" fillId="37" borderId="22" xfId="0" applyNumberFormat="1" applyFont="1" applyFill="1" applyBorder="1" applyAlignment="1">
      <alignment/>
    </xf>
    <xf numFmtId="9" fontId="1" fillId="37" borderId="22" xfId="0" applyNumberFormat="1" applyFont="1" applyFill="1" applyBorder="1" applyAlignment="1">
      <alignment horizontal="right"/>
    </xf>
    <xf numFmtId="2" fontId="0" fillId="35" borderId="20" xfId="0" applyNumberFormat="1" applyFill="1" applyBorder="1" applyAlignment="1">
      <alignment/>
    </xf>
    <xf numFmtId="0" fontId="7" fillId="38" borderId="23" xfId="1" applyFont="1" applyFill="1" applyBorder="1" applyAlignment="1">
      <alignment/>
    </xf>
    <xf numFmtId="2" fontId="1" fillId="37" borderId="22" xfId="0" applyNumberFormat="1" applyFont="1" applyFill="1" applyBorder="1" applyAlignment="1">
      <alignment horizontal="right"/>
    </xf>
    <xf numFmtId="3" fontId="0" fillId="36" borderId="22" xfId="0" applyNumberFormat="1" applyFont="1" applyFill="1" applyBorder="1" applyAlignment="1">
      <alignment/>
    </xf>
    <xf numFmtId="3" fontId="0" fillId="36" borderId="22" xfId="0" applyNumberFormat="1" applyFont="1" applyFill="1" applyBorder="1" applyAlignment="1">
      <alignment horizontal="right"/>
    </xf>
    <xf numFmtId="2" fontId="0" fillId="35" borderId="20" xfId="5" applyNumberFormat="1" applyFill="1" applyBorder="1" applyAlignment="1">
      <alignment/>
    </xf>
    <xf numFmtId="2" fontId="1" fillId="37" borderId="22" xfId="0" applyNumberFormat="1" applyFont="1" applyFill="1" applyBorder="1" applyAlignment="1">
      <alignment/>
    </xf>
    <xf numFmtId="9" fontId="0" fillId="40" borderId="22" xfId="3" applyNumberFormat="1" applyFont="1" applyFill="1" applyBorder="1" applyAlignment="1">
      <alignment/>
    </xf>
    <xf numFmtId="2" fontId="0" fillId="35" borderId="20" xfId="0" applyNumberFormat="1" applyFont="1" applyFill="1" applyBorder="1" applyAlignment="1">
      <alignment/>
    </xf>
    <xf numFmtId="2" fontId="1" fillId="35" borderId="20" xfId="1" applyNumberFormat="1" applyFill="1" applyBorder="1" applyAlignment="1">
      <alignment/>
    </xf>
    <xf numFmtId="2" fontId="0" fillId="36" borderId="22" xfId="0" applyNumberFormat="1" applyFill="1" applyBorder="1" applyAlignment="1">
      <alignment horizontal="right"/>
    </xf>
    <xf numFmtId="2" fontId="0" fillId="39" borderId="24" xfId="0" applyNumberFormat="1" applyFont="1" applyFill="1" applyBorder="1" applyAlignment="1">
      <alignment/>
    </xf>
    <xf numFmtId="0" fontId="1" fillId="0" borderId="24" xfId="1" applyBorder="1" applyAlignment="1">
      <alignment/>
    </xf>
    <xf numFmtId="0" fontId="0" fillId="0" borderId="24" xfId="0" applyBorder="1" applyAlignment="1">
      <alignment/>
    </xf>
    <xf numFmtId="9" fontId="0" fillId="39" borderId="14" xfId="0" applyNumberFormat="1" applyFont="1" applyFill="1" applyBorder="1" applyAlignment="1">
      <alignment/>
    </xf>
    <xf numFmtId="9" fontId="0" fillId="39" borderId="13" xfId="0" applyNumberFormat="1" applyFont="1" applyFill="1" applyBorder="1" applyAlignment="1">
      <alignment/>
    </xf>
    <xf numFmtId="2" fontId="0" fillId="39" borderId="0" xfId="0" applyNumberFormat="1" applyFont="1" applyFill="1" applyBorder="1" applyAlignment="1">
      <alignment/>
    </xf>
    <xf numFmtId="2" fontId="1" fillId="35" borderId="22" xfId="1" applyNumberFormat="1" applyFill="1" applyBorder="1" applyAlignment="1">
      <alignment/>
    </xf>
    <xf numFmtId="0" fontId="1" fillId="0" borderId="25" xfId="1" applyBorder="1" applyAlignment="1">
      <alignment/>
    </xf>
    <xf numFmtId="0" fontId="0" fillId="0" borderId="25" xfId="0" applyBorder="1" applyAlignment="1">
      <alignment/>
    </xf>
    <xf numFmtId="3" fontId="1" fillId="37" borderId="11" xfId="0" applyNumberFormat="1" applyFont="1" applyFill="1" applyBorder="1" applyAlignment="1">
      <alignment/>
    </xf>
    <xf numFmtId="2" fontId="0" fillId="37" borderId="11" xfId="0" applyNumberFormat="1" applyFont="1" applyFill="1" applyBorder="1" applyAlignment="1">
      <alignment horizontal="right"/>
    </xf>
    <xf numFmtId="2" fontId="1" fillId="37" borderId="11" xfId="0" applyNumberFormat="1" applyFont="1" applyFill="1" applyBorder="1" applyAlignment="1">
      <alignment horizontal="right"/>
    </xf>
    <xf numFmtId="3" fontId="0" fillId="36" borderId="11" xfId="0" applyNumberFormat="1" applyFont="1" applyFill="1" applyBorder="1" applyAlignment="1">
      <alignment horizontal="right"/>
    </xf>
    <xf numFmtId="3" fontId="0" fillId="39" borderId="12" xfId="3" applyNumberFormat="1" applyFont="1" applyFill="1" applyBorder="1" applyAlignment="1">
      <alignment/>
    </xf>
    <xf numFmtId="0" fontId="8" fillId="39" borderId="21" xfId="0" applyFont="1" applyFill="1" applyBorder="1" applyAlignment="1">
      <alignment/>
    </xf>
    <xf numFmtId="3" fontId="0" fillId="35" borderId="21" xfId="5" applyNumberFormat="1" applyFont="1" applyFill="1" applyBorder="1" applyAlignment="1">
      <alignment/>
    </xf>
    <xf numFmtId="3" fontId="1" fillId="37" borderId="20" xfId="0" applyNumberFormat="1" applyFont="1" applyFill="1" applyBorder="1" applyAlignment="1">
      <alignment/>
    </xf>
    <xf numFmtId="9" fontId="1" fillId="37" borderId="20" xfId="0" applyNumberFormat="1" applyFont="1" applyFill="1" applyBorder="1" applyAlignment="1">
      <alignment horizontal="right"/>
    </xf>
    <xf numFmtId="3" fontId="0" fillId="35" borderId="20" xfId="0" applyNumberFormat="1" applyFill="1" applyBorder="1" applyAlignment="1">
      <alignment/>
    </xf>
    <xf numFmtId="0" fontId="1" fillId="38" borderId="21" xfId="0" applyFont="1" applyFill="1" applyBorder="1" applyAlignment="1">
      <alignment/>
    </xf>
    <xf numFmtId="2" fontId="1" fillId="37" borderId="20" xfId="0" applyNumberFormat="1" applyFont="1" applyFill="1" applyBorder="1" applyAlignment="1">
      <alignment horizontal="right"/>
    </xf>
    <xf numFmtId="3" fontId="0" fillId="36" borderId="20" xfId="0" applyNumberFormat="1" applyFont="1" applyFill="1" applyBorder="1" applyAlignment="1">
      <alignment/>
    </xf>
    <xf numFmtId="3" fontId="0" fillId="36" borderId="20" xfId="0" applyNumberFormat="1" applyFont="1" applyFill="1" applyBorder="1" applyAlignment="1">
      <alignment horizontal="right"/>
    </xf>
    <xf numFmtId="3" fontId="0" fillId="35" borderId="20" xfId="5" applyNumberFormat="1" applyFill="1" applyBorder="1" applyAlignment="1">
      <alignment/>
    </xf>
    <xf numFmtId="3" fontId="0" fillId="39" borderId="21" xfId="0" applyNumberFormat="1" applyFont="1" applyFill="1" applyBorder="1" applyAlignment="1">
      <alignment/>
    </xf>
    <xf numFmtId="3" fontId="0" fillId="35" borderId="20" xfId="0" applyNumberFormat="1" applyFont="1" applyFill="1" applyBorder="1" applyAlignment="1">
      <alignment/>
    </xf>
    <xf numFmtId="2" fontId="1" fillId="37" borderId="20" xfId="0" applyNumberFormat="1" applyFont="1" applyFill="1" applyBorder="1" applyAlignment="1">
      <alignment/>
    </xf>
    <xf numFmtId="3" fontId="1" fillId="35" borderId="20" xfId="1" applyNumberFormat="1" applyFill="1" applyBorder="1" applyAlignment="1">
      <alignment/>
    </xf>
    <xf numFmtId="3" fontId="0" fillId="39" borderId="24" xfId="0" applyNumberFormat="1" applyFont="1" applyFill="1" applyBorder="1" applyAlignment="1">
      <alignment/>
    </xf>
    <xf numFmtId="2" fontId="0" fillId="35" borderId="26" xfId="5" applyNumberFormat="1" applyFont="1" applyFill="1" applyBorder="1" applyAlignment="1">
      <alignment/>
    </xf>
    <xf numFmtId="2" fontId="0" fillId="35" borderId="22" xfId="0" applyNumberFormat="1" applyFill="1" applyBorder="1" applyAlignment="1">
      <alignment/>
    </xf>
    <xf numFmtId="2" fontId="0" fillId="35" borderId="22" xfId="5" applyNumberFormat="1" applyFill="1" applyBorder="1" applyAlignment="1">
      <alignment/>
    </xf>
    <xf numFmtId="2" fontId="0" fillId="35" borderId="22" xfId="0" applyNumberFormat="1" applyFont="1" applyFill="1" applyBorder="1" applyAlignment="1">
      <alignment/>
    </xf>
    <xf numFmtId="2" fontId="0" fillId="35" borderId="26" xfId="5" applyNumberFormat="1" applyFill="1" applyBorder="1" applyAlignment="1">
      <alignment/>
    </xf>
    <xf numFmtId="0" fontId="8" fillId="39" borderId="12" xfId="0" applyFont="1" applyFill="1" applyBorder="1" applyAlignment="1">
      <alignment/>
    </xf>
    <xf numFmtId="0" fontId="0" fillId="34" borderId="14" xfId="0" applyFont="1" applyFill="1" applyBorder="1" applyAlignment="1">
      <alignment/>
    </xf>
    <xf numFmtId="3" fontId="0" fillId="34" borderId="18" xfId="3" applyNumberFormat="1" applyFont="1" applyFill="1" applyBorder="1" applyAlignment="1">
      <alignment/>
    </xf>
    <xf numFmtId="3" fontId="0" fillId="34" borderId="0" xfId="0" applyNumberFormat="1" applyFont="1" applyFill="1" applyBorder="1" applyAlignment="1">
      <alignment/>
    </xf>
    <xf numFmtId="3" fontId="0" fillId="34" borderId="12" xfId="0" applyNumberFormat="1" applyFont="1" applyFill="1" applyBorder="1" applyAlignment="1">
      <alignment/>
    </xf>
    <xf numFmtId="0" fontId="0" fillId="35" borderId="27" xfId="5" applyFill="1" applyBorder="1" applyAlignment="1">
      <alignment horizontal="right"/>
    </xf>
    <xf numFmtId="0" fontId="1" fillId="37" borderId="13" xfId="0" applyFont="1" applyFill="1" applyBorder="1" applyAlignment="1">
      <alignment/>
    </xf>
    <xf numFmtId="0" fontId="0" fillId="35" borderId="13" xfId="0" applyFont="1" applyFill="1" applyBorder="1" applyAlignment="1">
      <alignment horizontal="right"/>
    </xf>
    <xf numFmtId="0" fontId="0" fillId="36" borderId="13" xfId="0" applyFont="1" applyFill="1" applyBorder="1" applyAlignment="1">
      <alignment horizontal="right"/>
    </xf>
    <xf numFmtId="0" fontId="0" fillId="35" borderId="13" xfId="5" applyFill="1" applyBorder="1" applyAlignment="1">
      <alignment horizontal="right"/>
    </xf>
    <xf numFmtId="0" fontId="9" fillId="33" borderId="27" xfId="0" applyFont="1" applyFill="1" applyBorder="1" applyAlignment="1">
      <alignment horizontal="left"/>
    </xf>
    <xf numFmtId="0" fontId="9" fillId="35" borderId="13" xfId="0" applyFont="1" applyFill="1" applyBorder="1" applyAlignment="1">
      <alignment horizontal="right"/>
    </xf>
    <xf numFmtId="0" fontId="0" fillId="33" borderId="27" xfId="3" applyFont="1" applyFill="1" applyBorder="1" applyAlignment="1">
      <alignment horizontal="left"/>
    </xf>
    <xf numFmtId="0" fontId="1" fillId="35" borderId="13" xfId="1" applyFill="1" applyBorder="1" applyAlignment="1">
      <alignment horizontal="right"/>
    </xf>
    <xf numFmtId="0" fontId="0" fillId="33" borderId="13" xfId="0" applyFill="1" applyBorder="1" applyAlignment="1">
      <alignment/>
    </xf>
    <xf numFmtId="0" fontId="1" fillId="39" borderId="28" xfId="0" applyFont="1" applyFill="1" applyBorder="1" applyAlignment="1">
      <alignment textRotation="90"/>
    </xf>
    <xf numFmtId="0" fontId="0" fillId="39" borderId="28" xfId="0" applyFont="1" applyFill="1" applyBorder="1" applyAlignment="1">
      <alignment/>
    </xf>
    <xf numFmtId="3" fontId="0" fillId="35" borderId="29" xfId="5" applyNumberFormat="1" applyFont="1" applyFill="1" applyBorder="1" applyAlignment="1">
      <alignment/>
    </xf>
    <xf numFmtId="3" fontId="1" fillId="37" borderId="28" xfId="0" applyNumberFormat="1" applyFont="1" applyFill="1" applyBorder="1" applyAlignment="1">
      <alignment/>
    </xf>
    <xf numFmtId="9" fontId="1" fillId="37" borderId="28" xfId="0" applyNumberFormat="1" applyFont="1" applyFill="1" applyBorder="1" applyAlignment="1">
      <alignment horizontal="right"/>
    </xf>
    <xf numFmtId="3" fontId="0" fillId="35" borderId="28" xfId="0" applyNumberFormat="1" applyFill="1" applyBorder="1" applyAlignment="1">
      <alignment/>
    </xf>
    <xf numFmtId="2" fontId="1" fillId="37" borderId="28" xfId="0" applyNumberFormat="1" applyFont="1" applyFill="1" applyBorder="1" applyAlignment="1">
      <alignment horizontal="right"/>
    </xf>
    <xf numFmtId="3" fontId="0" fillId="36" borderId="28" xfId="0" applyNumberFormat="1" applyFont="1" applyFill="1" applyBorder="1" applyAlignment="1">
      <alignment/>
    </xf>
    <xf numFmtId="3" fontId="0" fillId="36" borderId="28" xfId="0" applyNumberFormat="1" applyFont="1" applyFill="1" applyBorder="1" applyAlignment="1">
      <alignment horizontal="right"/>
    </xf>
    <xf numFmtId="3" fontId="0" fillId="35" borderId="28" xfId="5" applyNumberFormat="1" applyFill="1" applyBorder="1" applyAlignment="1">
      <alignment/>
    </xf>
    <xf numFmtId="3" fontId="0" fillId="39" borderId="29" xfId="3" applyNumberFormat="1" applyFont="1" applyFill="1" applyBorder="1" applyAlignment="1">
      <alignment/>
    </xf>
    <xf numFmtId="3" fontId="0" fillId="39" borderId="29" xfId="0" applyNumberFormat="1" applyFont="1" applyFill="1" applyBorder="1" applyAlignment="1">
      <alignment/>
    </xf>
    <xf numFmtId="3" fontId="0" fillId="35" borderId="28" xfId="0" applyNumberFormat="1" applyFont="1" applyFill="1" applyBorder="1" applyAlignment="1">
      <alignment/>
    </xf>
    <xf numFmtId="2" fontId="1" fillId="37" borderId="28" xfId="0" applyNumberFormat="1" applyFont="1" applyFill="1" applyBorder="1" applyAlignment="1">
      <alignment/>
    </xf>
    <xf numFmtId="3" fontId="1" fillId="35" borderId="28" xfId="1" applyNumberFormat="1" applyFill="1" applyBorder="1" applyAlignment="1">
      <alignment/>
    </xf>
    <xf numFmtId="3" fontId="0" fillId="35" borderId="29" xfId="5" applyNumberFormat="1" applyFill="1" applyBorder="1" applyAlignment="1">
      <alignment/>
    </xf>
    <xf numFmtId="2" fontId="1" fillId="35" borderId="28" xfId="1" applyNumberFormat="1" applyFill="1" applyBorder="1" applyAlignment="1">
      <alignment/>
    </xf>
    <xf numFmtId="0" fontId="1" fillId="0" borderId="30" xfId="1" applyBorder="1" applyAlignment="1">
      <alignment/>
    </xf>
    <xf numFmtId="0" fontId="0" fillId="0" borderId="30" xfId="0" applyBorder="1" applyAlignment="1">
      <alignment/>
    </xf>
    <xf numFmtId="0" fontId="1" fillId="41" borderId="28" xfId="0" applyFont="1" applyFill="1" applyBorder="1" applyAlignment="1">
      <alignment textRotation="90"/>
    </xf>
    <xf numFmtId="0" fontId="0" fillId="41" borderId="28" xfId="0" applyFont="1" applyFill="1" applyBorder="1" applyAlignment="1">
      <alignment/>
    </xf>
    <xf numFmtId="3" fontId="1" fillId="37" borderId="28" xfId="0" applyNumberFormat="1" applyFont="1" applyFill="1" applyBorder="1" applyAlignment="1">
      <alignment/>
    </xf>
    <xf numFmtId="2" fontId="1" fillId="37" borderId="28" xfId="0" applyNumberFormat="1" applyFont="1" applyFill="1" applyBorder="1" applyAlignment="1">
      <alignment horizontal="right"/>
    </xf>
    <xf numFmtId="3" fontId="0" fillId="36" borderId="28" xfId="0" applyNumberFormat="1" applyFill="1" applyBorder="1" applyAlignment="1">
      <alignment/>
    </xf>
    <xf numFmtId="3" fontId="0" fillId="41" borderId="29" xfId="3" applyNumberFormat="1" applyFont="1" applyFill="1" applyBorder="1" applyAlignment="1">
      <alignment/>
    </xf>
    <xf numFmtId="3" fontId="0" fillId="41" borderId="29" xfId="0" applyNumberFormat="1" applyFont="1" applyFill="1" applyBorder="1" applyAlignment="1">
      <alignment/>
    </xf>
    <xf numFmtId="3" fontId="0" fillId="36" borderId="28" xfId="0" applyNumberFormat="1" applyFill="1" applyBorder="1" applyAlignment="1">
      <alignment horizontal="right"/>
    </xf>
    <xf numFmtId="3" fontId="0" fillId="41" borderId="30" xfId="0" applyNumberFormat="1" applyFont="1" applyFill="1" applyBorder="1" applyAlignment="1">
      <alignment/>
    </xf>
    <xf numFmtId="0" fontId="8" fillId="34" borderId="21" xfId="0" applyFont="1" applyFill="1" applyBorder="1" applyAlignment="1">
      <alignment/>
    </xf>
    <xf numFmtId="0" fontId="1" fillId="34" borderId="20" xfId="0" applyFont="1" applyFill="1" applyBorder="1" applyAlignment="1">
      <alignment textRotation="90"/>
    </xf>
    <xf numFmtId="0" fontId="0" fillId="34" borderId="20" xfId="0" applyFont="1" applyFill="1" applyBorder="1" applyAlignment="1">
      <alignment/>
    </xf>
    <xf numFmtId="3" fontId="1" fillId="37" borderId="20" xfId="0" applyNumberFormat="1" applyFont="1" applyFill="1" applyBorder="1" applyAlignment="1">
      <alignment/>
    </xf>
    <xf numFmtId="3" fontId="0" fillId="36" borderId="20" xfId="0" applyNumberFormat="1" applyFill="1" applyBorder="1" applyAlignment="1">
      <alignment/>
    </xf>
    <xf numFmtId="2" fontId="1" fillId="37" borderId="20" xfId="0" applyNumberFormat="1" applyFont="1" applyFill="1" applyBorder="1" applyAlignment="1">
      <alignment horizontal="right"/>
    </xf>
    <xf numFmtId="3" fontId="0" fillId="36" borderId="20" xfId="0" applyNumberFormat="1" applyFill="1" applyBorder="1" applyAlignment="1">
      <alignment horizontal="right"/>
    </xf>
    <xf numFmtId="3" fontId="0" fillId="34" borderId="21" xfId="3" applyNumberFormat="1" applyFont="1" applyFill="1" applyBorder="1" applyAlignment="1">
      <alignment/>
    </xf>
    <xf numFmtId="3" fontId="0" fillId="34" borderId="21" xfId="0" applyNumberFormat="1" applyFont="1" applyFill="1" applyBorder="1" applyAlignment="1">
      <alignment/>
    </xf>
    <xf numFmtId="3" fontId="0" fillId="34" borderId="24" xfId="0" applyNumberFormat="1" applyFont="1" applyFill="1" applyBorder="1" applyAlignment="1">
      <alignment/>
    </xf>
    <xf numFmtId="0" fontId="8" fillId="34" borderId="12" xfId="0" applyFont="1" applyFill="1" applyBorder="1" applyAlignment="1">
      <alignment/>
    </xf>
    <xf numFmtId="3" fontId="0" fillId="34" borderId="30" xfId="0" applyNumberFormat="1" applyFont="1" applyFill="1" applyBorder="1" applyAlignment="1">
      <alignment/>
    </xf>
    <xf numFmtId="3" fontId="0" fillId="34" borderId="23" xfId="3" applyNumberFormat="1" applyFont="1" applyFill="1" applyBorder="1" applyAlignment="1">
      <alignment/>
    </xf>
    <xf numFmtId="0" fontId="0" fillId="34" borderId="28" xfId="0" applyFont="1" applyFill="1" applyBorder="1" applyAlignment="1">
      <alignment/>
    </xf>
    <xf numFmtId="3" fontId="0" fillId="34" borderId="31" xfId="3" applyNumberFormat="1" applyFont="1" applyFill="1" applyBorder="1" applyAlignment="1">
      <alignment/>
    </xf>
    <xf numFmtId="3" fontId="0" fillId="34" borderId="29" xfId="0" applyNumberFormat="1" applyFont="1" applyFill="1" applyBorder="1" applyAlignment="1">
      <alignment/>
    </xf>
    <xf numFmtId="3" fontId="1" fillId="37" borderId="28" xfId="0" applyNumberFormat="1" applyFont="1" applyFill="1" applyBorder="1" applyAlignment="1">
      <alignment horizontal="right"/>
    </xf>
    <xf numFmtId="0" fontId="8" fillId="34" borderId="32" xfId="0" applyFont="1" applyFill="1" applyBorder="1" applyAlignment="1">
      <alignment/>
    </xf>
    <xf numFmtId="0" fontId="8" fillId="41" borderId="32" xfId="0" applyFont="1" applyFill="1" applyBorder="1" applyAlignment="1">
      <alignment/>
    </xf>
    <xf numFmtId="0" fontId="8" fillId="41" borderId="21" xfId="0" applyFont="1" applyFill="1" applyBorder="1" applyAlignment="1">
      <alignment/>
    </xf>
    <xf numFmtId="0" fontId="1" fillId="39" borderId="33" xfId="0" applyFont="1" applyFill="1" applyBorder="1" applyAlignment="1">
      <alignment textRotation="90"/>
    </xf>
    <xf numFmtId="3" fontId="0" fillId="36" borderId="34" xfId="0" applyNumberFormat="1" applyFont="1" applyFill="1" applyBorder="1" applyAlignment="1">
      <alignment/>
    </xf>
    <xf numFmtId="3" fontId="0" fillId="36" borderId="34" xfId="0" applyNumberFormat="1" applyFont="1" applyFill="1" applyBorder="1" applyAlignment="1">
      <alignment horizontal="right"/>
    </xf>
    <xf numFmtId="0" fontId="7" fillId="38" borderId="11" xfId="0" applyFont="1" applyFill="1" applyBorder="1" applyAlignment="1">
      <alignment/>
    </xf>
    <xf numFmtId="0" fontId="1" fillId="38" borderId="32" xfId="0" applyFont="1" applyFill="1" applyBorder="1" applyAlignment="1">
      <alignment vertical="top" wrapText="1"/>
    </xf>
    <xf numFmtId="2" fontId="0" fillId="39" borderId="35" xfId="0" applyNumberFormat="1" applyFont="1" applyFill="1" applyBorder="1" applyAlignment="1">
      <alignment/>
    </xf>
    <xf numFmtId="2" fontId="0" fillId="39" borderId="19" xfId="0" applyNumberFormat="1" applyFont="1" applyFill="1" applyBorder="1" applyAlignment="1">
      <alignment/>
    </xf>
    <xf numFmtId="3" fontId="0" fillId="39" borderId="23" xfId="0" applyNumberFormat="1" applyFont="1" applyFill="1" applyBorder="1" applyAlignment="1">
      <alignment/>
    </xf>
    <xf numFmtId="2" fontId="0" fillId="39" borderId="36" xfId="0" applyNumberFormat="1" applyFont="1" applyFill="1" applyBorder="1" applyAlignment="1">
      <alignment/>
    </xf>
    <xf numFmtId="2" fontId="0" fillId="39" borderId="32" xfId="0" applyNumberFormat="1" applyFont="1" applyFill="1" applyBorder="1" applyAlignment="1">
      <alignment/>
    </xf>
    <xf numFmtId="2" fontId="0" fillId="39" borderId="12" xfId="0" applyNumberFormat="1" applyFont="1" applyFill="1" applyBorder="1" applyAlignment="1">
      <alignment/>
    </xf>
    <xf numFmtId="3" fontId="0" fillId="34" borderId="35" xfId="0" applyNumberFormat="1" applyFont="1" applyFill="1" applyBorder="1" applyAlignment="1">
      <alignment/>
    </xf>
    <xf numFmtId="3" fontId="0" fillId="34" borderId="19" xfId="0" applyNumberFormat="1" applyFont="1" applyFill="1" applyBorder="1" applyAlignment="1">
      <alignment/>
    </xf>
    <xf numFmtId="3" fontId="0" fillId="34" borderId="23" xfId="0" applyNumberFormat="1" applyFont="1" applyFill="1" applyBorder="1" applyAlignment="1">
      <alignment/>
    </xf>
    <xf numFmtId="3" fontId="0" fillId="34" borderId="36" xfId="0" applyNumberFormat="1" applyFont="1" applyFill="1" applyBorder="1" applyAlignment="1">
      <alignment/>
    </xf>
    <xf numFmtId="3" fontId="0" fillId="34" borderId="32" xfId="0" applyNumberFormat="1" applyFont="1" applyFill="1" applyBorder="1" applyAlignment="1">
      <alignment/>
    </xf>
    <xf numFmtId="0" fontId="7" fillId="38" borderId="35" xfId="1" applyFont="1" applyFill="1" applyBorder="1" applyAlignment="1">
      <alignment/>
    </xf>
    <xf numFmtId="0" fontId="7" fillId="38" borderId="13" xfId="1" applyFont="1" applyFill="1" applyBorder="1" applyAlignment="1">
      <alignment/>
    </xf>
    <xf numFmtId="0" fontId="7" fillId="38" borderId="11" xfId="1" applyFont="1" applyFill="1" applyBorder="1" applyAlignment="1">
      <alignment/>
    </xf>
    <xf numFmtId="0" fontId="8" fillId="38" borderId="11" xfId="0" applyFont="1" applyFill="1" applyBorder="1" applyAlignment="1">
      <alignment/>
    </xf>
    <xf numFmtId="0" fontId="1" fillId="38" borderId="11" xfId="0" applyFont="1" applyFill="1" applyBorder="1" applyAlignment="1">
      <alignment/>
    </xf>
    <xf numFmtId="3" fontId="0" fillId="36" borderId="20" xfId="0" applyNumberFormat="1" applyFont="1" applyFill="1" applyBorder="1" applyAlignment="1">
      <alignment horizontal="left"/>
    </xf>
    <xf numFmtId="2" fontId="0" fillId="36" borderId="20" xfId="0" applyNumberFormat="1" applyFill="1" applyBorder="1" applyAlignment="1">
      <alignment horizontal="right"/>
    </xf>
    <xf numFmtId="3" fontId="0" fillId="42" borderId="20" xfId="3" applyNumberFormat="1" applyFont="1" applyFill="1" applyBorder="1" applyAlignment="1">
      <alignment/>
    </xf>
    <xf numFmtId="2" fontId="1" fillId="37" borderId="20" xfId="0" applyNumberFormat="1" applyFont="1" applyFill="1" applyBorder="1" applyAlignment="1">
      <alignment/>
    </xf>
    <xf numFmtId="2" fontId="0" fillId="39" borderId="21" xfId="0" applyNumberFormat="1" applyFont="1" applyFill="1" applyBorder="1" applyAlignment="1">
      <alignment/>
    </xf>
    <xf numFmtId="3" fontId="1" fillId="37" borderId="28" xfId="0" applyNumberFormat="1" applyFont="1" applyFill="1" applyBorder="1" applyAlignment="1">
      <alignment horizontal="right"/>
    </xf>
    <xf numFmtId="0" fontId="7" fillId="38" borderId="31" xfId="1" applyFont="1" applyFill="1" applyBorder="1" applyAlignment="1">
      <alignment/>
    </xf>
    <xf numFmtId="9" fontId="0" fillId="40" borderId="22" xfId="0" applyNumberFormat="1" applyFont="1" applyFill="1" applyBorder="1" applyAlignment="1">
      <alignment/>
    </xf>
    <xf numFmtId="0" fontId="0" fillId="42" borderId="20" xfId="0" applyFont="1" applyFill="1" applyBorder="1" applyAlignment="1">
      <alignment/>
    </xf>
    <xf numFmtId="3" fontId="0" fillId="36" borderId="14" xfId="0" applyNumberFormat="1" applyFont="1" applyFill="1" applyBorder="1" applyAlignment="1">
      <alignment horizontal="left"/>
    </xf>
    <xf numFmtId="3" fontId="0" fillId="36" borderId="11" xfId="0" applyNumberFormat="1" applyFont="1" applyFill="1" applyBorder="1" applyAlignment="1">
      <alignment horizontal="left"/>
    </xf>
    <xf numFmtId="0" fontId="0" fillId="36" borderId="13" xfId="0" applyFont="1" applyFill="1" applyBorder="1" applyAlignment="1">
      <alignment horizontal="left"/>
    </xf>
    <xf numFmtId="3" fontId="0" fillId="36" borderId="28" xfId="0" applyNumberFormat="1" applyFill="1" applyBorder="1" applyAlignment="1">
      <alignment horizontal="left"/>
    </xf>
    <xf numFmtId="3" fontId="0" fillId="36" borderId="28" xfId="0" applyNumberFormat="1" applyFont="1" applyFill="1" applyBorder="1" applyAlignment="1">
      <alignment horizontal="left"/>
    </xf>
    <xf numFmtId="3" fontId="0" fillId="36" borderId="10" xfId="0" applyNumberFormat="1" applyFont="1" applyFill="1" applyBorder="1" applyAlignment="1">
      <alignment horizontal="left"/>
    </xf>
    <xf numFmtId="3" fontId="0" fillId="36" borderId="22" xfId="0" applyNumberFormat="1" applyFont="1" applyFill="1" applyBorder="1" applyAlignment="1">
      <alignment horizontal="left"/>
    </xf>
    <xf numFmtId="3" fontId="0" fillId="36" borderId="20" xfId="0" applyNumberFormat="1" applyFill="1" applyBorder="1" applyAlignment="1">
      <alignment horizontal="left"/>
    </xf>
    <xf numFmtId="0" fontId="0" fillId="36" borderId="13" xfId="0" applyFont="1" applyFill="1" applyBorder="1" applyAlignment="1">
      <alignment/>
    </xf>
    <xf numFmtId="2" fontId="0" fillId="36" borderId="22" xfId="0" applyNumberFormat="1" applyFill="1" applyBorder="1" applyAlignment="1">
      <alignment horizontal="left"/>
    </xf>
    <xf numFmtId="2" fontId="0" fillId="36" borderId="20" xfId="0" applyNumberFormat="1" applyFill="1" applyBorder="1" applyAlignment="1">
      <alignment horizontal="left"/>
    </xf>
    <xf numFmtId="0" fontId="0" fillId="35" borderId="15" xfId="0" applyFill="1" applyBorder="1" applyAlignment="1">
      <alignment horizontal="right"/>
    </xf>
    <xf numFmtId="0" fontId="0" fillId="35" borderId="27" xfId="0" applyFill="1" applyBorder="1" applyAlignment="1">
      <alignment horizontal="right"/>
    </xf>
    <xf numFmtId="3" fontId="0" fillId="35" borderId="29" xfId="0" applyNumberFormat="1" applyFont="1" applyFill="1" applyBorder="1" applyAlignment="1">
      <alignment/>
    </xf>
    <xf numFmtId="3" fontId="0" fillId="35" borderId="12" xfId="0" applyNumberFormat="1" applyFont="1" applyFill="1" applyBorder="1" applyAlignment="1">
      <alignment horizontal="right"/>
    </xf>
    <xf numFmtId="2" fontId="0" fillId="35" borderId="26" xfId="0" applyNumberFormat="1" applyFont="1" applyFill="1" applyBorder="1" applyAlignment="1">
      <alignment/>
    </xf>
    <xf numFmtId="3" fontId="0" fillId="35" borderId="21" xfId="0" applyNumberFormat="1" applyFont="1" applyFill="1" applyBorder="1" applyAlignment="1">
      <alignment/>
    </xf>
    <xf numFmtId="3" fontId="0" fillId="35" borderId="18" xfId="0" applyNumberFormat="1" applyFont="1" applyFill="1" applyBorder="1" applyAlignment="1">
      <alignment/>
    </xf>
    <xf numFmtId="3" fontId="0" fillId="35" borderId="15" xfId="0" applyNumberFormat="1" applyFont="1" applyFill="1" applyBorder="1" applyAlignment="1">
      <alignment/>
    </xf>
    <xf numFmtId="2" fontId="0" fillId="35" borderId="21" xfId="0" applyNumberFormat="1" applyFont="1" applyFill="1" applyBorder="1" applyAlignment="1">
      <alignment/>
    </xf>
    <xf numFmtId="0" fontId="0" fillId="35" borderId="12" xfId="0" applyFill="1" applyBorder="1" applyAlignment="1">
      <alignment horizontal="right"/>
    </xf>
    <xf numFmtId="0" fontId="0" fillId="35" borderId="10" xfId="0" applyFill="1" applyBorder="1" applyAlignment="1">
      <alignment horizontal="right"/>
    </xf>
    <xf numFmtId="0" fontId="0" fillId="35" borderId="13" xfId="0" applyFill="1" applyBorder="1" applyAlignment="1">
      <alignment horizontal="right"/>
    </xf>
    <xf numFmtId="0" fontId="9" fillId="35" borderId="10" xfId="3" applyFill="1" applyBorder="1" applyAlignment="1">
      <alignment horizontal="right"/>
    </xf>
    <xf numFmtId="0" fontId="9" fillId="35" borderId="13" xfId="3" applyFill="1" applyBorder="1" applyAlignment="1">
      <alignment horizontal="right"/>
    </xf>
    <xf numFmtId="3" fontId="9" fillId="35" borderId="28" xfId="3" applyNumberFormat="1" applyFill="1" applyBorder="1" applyAlignment="1">
      <alignment/>
    </xf>
    <xf numFmtId="3" fontId="9" fillId="35" borderId="11" xfId="3" applyNumberFormat="1" applyFill="1" applyBorder="1" applyAlignment="1">
      <alignment horizontal="right"/>
    </xf>
    <xf numFmtId="2" fontId="9" fillId="35" borderId="22" xfId="3" applyNumberFormat="1" applyFill="1" applyBorder="1" applyAlignment="1">
      <alignment/>
    </xf>
    <xf numFmtId="3" fontId="9" fillId="35" borderId="20" xfId="3" applyNumberFormat="1" applyFill="1" applyBorder="1" applyAlignment="1">
      <alignment/>
    </xf>
    <xf numFmtId="3" fontId="9" fillId="35" borderId="14" xfId="3" applyNumberFormat="1" applyFill="1" applyBorder="1" applyAlignment="1">
      <alignment/>
    </xf>
    <xf numFmtId="3" fontId="9" fillId="35" borderId="10" xfId="3" applyNumberFormat="1" applyFill="1" applyBorder="1" applyAlignment="1">
      <alignment/>
    </xf>
    <xf numFmtId="2" fontId="9" fillId="35" borderId="20" xfId="3" applyNumberFormat="1" applyFill="1" applyBorder="1" applyAlignment="1">
      <alignment/>
    </xf>
    <xf numFmtId="0" fontId="9" fillId="0" borderId="0" xfId="3" applyAlignment="1">
      <alignment/>
    </xf>
    <xf numFmtId="0" fontId="9" fillId="35" borderId="11" xfId="3" applyFill="1" applyBorder="1" applyAlignment="1">
      <alignment horizontal="right"/>
    </xf>
    <xf numFmtId="0" fontId="8" fillId="38" borderId="27" xfId="0" applyFont="1" applyFill="1" applyBorder="1" applyAlignment="1">
      <alignment horizontal="right"/>
    </xf>
    <xf numFmtId="0" fontId="8" fillId="38" borderId="13" xfId="0" applyFont="1" applyFill="1" applyBorder="1" applyAlignment="1">
      <alignment horizontal="right"/>
    </xf>
    <xf numFmtId="0" fontId="8" fillId="35" borderId="30" xfId="2" applyFont="1" applyFill="1" applyBorder="1" applyAlignment="1">
      <alignment horizontal="center"/>
    </xf>
    <xf numFmtId="0" fontId="1" fillId="35" borderId="30" xfId="2" applyFill="1" applyBorder="1" applyAlignment="1">
      <alignment horizontal="center"/>
    </xf>
    <xf numFmtId="0" fontId="1" fillId="35" borderId="29" xfId="2" applyFill="1" applyBorder="1" applyAlignment="1">
      <alignment horizontal="left"/>
    </xf>
    <xf numFmtId="0" fontId="1" fillId="37" borderId="28" xfId="2" applyFill="1" applyBorder="1" applyAlignment="1">
      <alignment horizontal="left"/>
    </xf>
    <xf numFmtId="2" fontId="1" fillId="37" borderId="28" xfId="2" applyNumberFormat="1" applyFont="1" applyFill="1" applyBorder="1" applyAlignment="1">
      <alignment horizontal="left"/>
    </xf>
    <xf numFmtId="0" fontId="1" fillId="35" borderId="28" xfId="2" applyFill="1" applyBorder="1" applyAlignment="1">
      <alignment horizontal="left"/>
    </xf>
    <xf numFmtId="0" fontId="1" fillId="38" borderId="30" xfId="0" applyFont="1" applyFill="1" applyBorder="1" applyAlignment="1">
      <alignment vertical="top" wrapText="1"/>
    </xf>
    <xf numFmtId="2" fontId="1" fillId="37" borderId="28" xfId="2" applyNumberFormat="1" applyFill="1" applyBorder="1" applyAlignment="1">
      <alignment horizontal="left"/>
    </xf>
    <xf numFmtId="0" fontId="1" fillId="36" borderId="28" xfId="2" applyFill="1" applyBorder="1" applyAlignment="1">
      <alignment/>
    </xf>
    <xf numFmtId="0" fontId="1" fillId="36" borderId="28" xfId="2" applyFill="1" applyBorder="1" applyAlignment="1">
      <alignment horizontal="left"/>
    </xf>
    <xf numFmtId="0" fontId="1" fillId="35" borderId="30" xfId="2" applyFont="1" applyFill="1" applyBorder="1" applyAlignment="1">
      <alignment horizontal="center"/>
    </xf>
    <xf numFmtId="0" fontId="1" fillId="37" borderId="28" xfId="2" applyFont="1" applyFill="1" applyBorder="1" applyAlignment="1">
      <alignment horizontal="left"/>
    </xf>
    <xf numFmtId="0" fontId="0" fillId="36" borderId="28" xfId="2" applyFont="1" applyFill="1" applyBorder="1" applyAlignment="1">
      <alignment horizontal="left"/>
    </xf>
    <xf numFmtId="0" fontId="1" fillId="35" borderId="30" xfId="2" applyFont="1" applyFill="1" applyBorder="1" applyAlignment="1">
      <alignment horizontal="center"/>
    </xf>
    <xf numFmtId="0" fontId="1" fillId="35" borderId="28" xfId="1" applyFill="1" applyBorder="1" applyAlignment="1">
      <alignment horizontal="left"/>
    </xf>
    <xf numFmtId="0" fontId="1" fillId="38" borderId="29" xfId="0" applyFont="1" applyFill="1" applyBorder="1" applyAlignment="1">
      <alignment vertical="top" wrapText="1"/>
    </xf>
    <xf numFmtId="0" fontId="1" fillId="35" borderId="30" xfId="1" applyFill="1" applyBorder="1" applyAlignment="1">
      <alignment horizontal="center"/>
    </xf>
    <xf numFmtId="0" fontId="0" fillId="33" borderId="25" xfId="0" applyFill="1" applyBorder="1" applyAlignment="1">
      <alignment/>
    </xf>
    <xf numFmtId="0" fontId="0" fillId="33" borderId="26" xfId="0" applyFill="1" applyBorder="1" applyAlignment="1">
      <alignment/>
    </xf>
    <xf numFmtId="2" fontId="1" fillId="37" borderId="13" xfId="0" applyNumberFormat="1" applyFont="1" applyFill="1" applyBorder="1" applyAlignment="1">
      <alignment horizontal="left"/>
    </xf>
    <xf numFmtId="3" fontId="0" fillId="35" borderId="12" xfId="0" applyNumberFormat="1" applyFill="1" applyBorder="1" applyAlignment="1">
      <alignment horizontal="right"/>
    </xf>
    <xf numFmtId="2" fontId="0" fillId="35" borderId="26" xfId="0" applyNumberFormat="1" applyFill="1" applyBorder="1" applyAlignment="1">
      <alignment/>
    </xf>
    <xf numFmtId="3" fontId="0" fillId="35" borderId="29" xfId="0" applyNumberFormat="1" applyFill="1" applyBorder="1" applyAlignment="1">
      <alignment/>
    </xf>
    <xf numFmtId="0" fontId="0" fillId="33" borderId="10" xfId="3" applyFont="1" applyFill="1" applyBorder="1" applyAlignment="1">
      <alignment/>
    </xf>
    <xf numFmtId="0" fontId="0" fillId="33" borderId="13" xfId="3" applyFont="1" applyFill="1" applyBorder="1" applyAlignment="1">
      <alignment/>
    </xf>
    <xf numFmtId="0" fontId="0" fillId="33" borderId="37" xfId="3" applyFont="1" applyFill="1" applyBorder="1" applyAlignment="1">
      <alignment/>
    </xf>
    <xf numFmtId="2" fontId="0" fillId="39" borderId="35" xfId="3" applyNumberFormat="1" applyFont="1" applyFill="1" applyBorder="1" applyAlignment="1">
      <alignment/>
    </xf>
    <xf numFmtId="2" fontId="0" fillId="39" borderId="19" xfId="3" applyNumberFormat="1" applyFont="1" applyFill="1" applyBorder="1" applyAlignment="1">
      <alignment/>
    </xf>
    <xf numFmtId="2" fontId="0" fillId="39" borderId="24" xfId="3" applyNumberFormat="1" applyFont="1" applyFill="1" applyBorder="1" applyAlignment="1">
      <alignment/>
    </xf>
    <xf numFmtId="3" fontId="0" fillId="39" borderId="23" xfId="3" applyNumberFormat="1" applyFont="1" applyFill="1" applyBorder="1" applyAlignment="1">
      <alignment/>
    </xf>
    <xf numFmtId="3" fontId="0" fillId="34" borderId="35" xfId="3" applyNumberFormat="1" applyFont="1" applyFill="1" applyBorder="1" applyAlignment="1">
      <alignment/>
    </xf>
    <xf numFmtId="3" fontId="0" fillId="34" borderId="19" xfId="3" applyNumberFormat="1" applyFont="1" applyFill="1" applyBorder="1" applyAlignment="1">
      <alignment/>
    </xf>
    <xf numFmtId="3" fontId="0" fillId="34" borderId="30" xfId="3" applyNumberFormat="1" applyFont="1" applyFill="1" applyBorder="1" applyAlignment="1">
      <alignment/>
    </xf>
    <xf numFmtId="2" fontId="0" fillId="39" borderId="23" xfId="3" applyNumberFormat="1" applyFont="1" applyFill="1" applyBorder="1" applyAlignment="1">
      <alignment/>
    </xf>
    <xf numFmtId="3" fontId="0" fillId="34" borderId="29" xfId="3" applyNumberFormat="1" applyFont="1" applyFill="1" applyBorder="1" applyAlignment="1">
      <alignment/>
    </xf>
    <xf numFmtId="3" fontId="1" fillId="37" borderId="22" xfId="0" applyNumberFormat="1" applyFont="1" applyFill="1" applyBorder="1" applyAlignment="1">
      <alignment horizontal="right"/>
    </xf>
    <xf numFmtId="3" fontId="1" fillId="37" borderId="20" xfId="0" applyNumberFormat="1" applyFont="1" applyFill="1" applyBorder="1" applyAlignment="1">
      <alignment horizontal="right"/>
    </xf>
    <xf numFmtId="3" fontId="1" fillId="37" borderId="14" xfId="0" applyNumberFormat="1" applyFont="1" applyFill="1" applyBorder="1" applyAlignment="1">
      <alignment horizontal="right"/>
    </xf>
    <xf numFmtId="3" fontId="1" fillId="37" borderId="10" xfId="0" applyNumberFormat="1" applyFont="1" applyFill="1" applyBorder="1" applyAlignment="1">
      <alignment horizontal="right"/>
    </xf>
    <xf numFmtId="3" fontId="1" fillId="37" borderId="14" xfId="0" applyNumberFormat="1" applyFont="1" applyFill="1" applyBorder="1" applyAlignment="1">
      <alignment horizontal="right"/>
    </xf>
    <xf numFmtId="3" fontId="1" fillId="37" borderId="10" xfId="0" applyNumberFormat="1" applyFont="1" applyFill="1" applyBorder="1" applyAlignment="1">
      <alignment horizontal="right"/>
    </xf>
    <xf numFmtId="0" fontId="1" fillId="38" borderId="27" xfId="1" applyFill="1" applyBorder="1" applyAlignment="1">
      <alignment/>
    </xf>
    <xf numFmtId="0" fontId="1" fillId="38" borderId="12" xfId="1" applyFill="1" applyBorder="1" applyAlignment="1">
      <alignment/>
    </xf>
    <xf numFmtId="0" fontId="1" fillId="38" borderId="11" xfId="1" applyFill="1" applyBorder="1" applyAlignment="1">
      <alignment/>
    </xf>
    <xf numFmtId="0" fontId="1" fillId="38" borderId="31" xfId="1" applyFill="1" applyBorder="1" applyAlignment="1">
      <alignment/>
    </xf>
    <xf numFmtId="0" fontId="1" fillId="38" borderId="19" xfId="1" applyFill="1" applyBorder="1" applyAlignment="1">
      <alignment/>
    </xf>
    <xf numFmtId="0" fontId="1" fillId="38" borderId="23" xfId="1" applyFill="1" applyBorder="1" applyAlignment="1">
      <alignment/>
    </xf>
    <xf numFmtId="0" fontId="1" fillId="0" borderId="0" xfId="1" applyBorder="1" applyAlignment="1">
      <alignment/>
    </xf>
    <xf numFmtId="0" fontId="1" fillId="0" borderId="0" xfId="1" applyFill="1" applyBorder="1" applyAlignment="1">
      <alignment horizontal="center"/>
    </xf>
    <xf numFmtId="0" fontId="1" fillId="0" borderId="0" xfId="1" applyFill="1" applyBorder="1" applyAlignment="1">
      <alignment/>
    </xf>
    <xf numFmtId="0" fontId="1" fillId="0" borderId="0" xfId="2" applyFill="1" applyBorder="1" applyAlignment="1">
      <alignment horizontal="center"/>
    </xf>
    <xf numFmtId="0" fontId="0" fillId="0" borderId="0" xfId="0" applyFill="1" applyBorder="1" applyAlignment="1">
      <alignment/>
    </xf>
    <xf numFmtId="0" fontId="0" fillId="0" borderId="0" xfId="0" applyFont="1" applyFill="1" applyBorder="1" applyAlignment="1">
      <alignment/>
    </xf>
    <xf numFmtId="0" fontId="7" fillId="0" borderId="0" xfId="1" applyFont="1" applyFill="1" applyBorder="1" applyAlignment="1">
      <alignment/>
    </xf>
    <xf numFmtId="0" fontId="7" fillId="0" borderId="0" xfId="0" applyFont="1" applyFill="1" applyBorder="1" applyAlignment="1">
      <alignment/>
    </xf>
    <xf numFmtId="0" fontId="8" fillId="0" borderId="0" xfId="0" applyFont="1" applyFill="1" applyBorder="1" applyAlignment="1">
      <alignment/>
    </xf>
    <xf numFmtId="0" fontId="1" fillId="0" borderId="0" xfId="0" applyFont="1" applyFill="1" applyBorder="1" applyAlignment="1">
      <alignment/>
    </xf>
    <xf numFmtId="0" fontId="0" fillId="0" borderId="0" xfId="0" applyFill="1" applyBorder="1" applyAlignment="1">
      <alignment horizontal="right"/>
    </xf>
    <xf numFmtId="0" fontId="1" fillId="0" borderId="0" xfId="0" applyFont="1" applyFill="1" applyBorder="1" applyAlignment="1">
      <alignment/>
    </xf>
    <xf numFmtId="2" fontId="0" fillId="0" borderId="0" xfId="0" applyNumberFormat="1" applyFont="1" applyFill="1" applyBorder="1" applyAlignment="1">
      <alignment horizontal="right"/>
    </xf>
    <xf numFmtId="0" fontId="0" fillId="0" borderId="0" xfId="0" applyFont="1" applyFill="1" applyBorder="1" applyAlignment="1">
      <alignment horizontal="right"/>
    </xf>
    <xf numFmtId="2" fontId="1" fillId="0" borderId="0" xfId="0" applyNumberFormat="1" applyFont="1" applyFill="1" applyBorder="1" applyAlignment="1">
      <alignment horizontal="right"/>
    </xf>
    <xf numFmtId="0" fontId="0" fillId="0" borderId="0" xfId="0" applyFont="1" applyFill="1" applyBorder="1" applyAlignment="1">
      <alignment/>
    </xf>
    <xf numFmtId="0" fontId="0" fillId="0" borderId="0" xfId="5" applyFill="1" applyBorder="1" applyAlignment="1">
      <alignment horizontal="right"/>
    </xf>
    <xf numFmtId="0" fontId="9" fillId="0" borderId="0" xfId="3" applyFill="1" applyBorder="1" applyAlignment="1">
      <alignment horizontal="right"/>
    </xf>
    <xf numFmtId="0" fontId="0" fillId="0" borderId="0" xfId="0" applyFont="1" applyFill="1" applyBorder="1" applyAlignment="1">
      <alignment horizontal="left"/>
    </xf>
    <xf numFmtId="0" fontId="0" fillId="0" borderId="0" xfId="3" applyFont="1" applyFill="1" applyBorder="1" applyAlignment="1">
      <alignment horizontal="left"/>
    </xf>
    <xf numFmtId="0" fontId="9" fillId="0" borderId="0" xfId="3" applyFill="1" applyBorder="1" applyAlignment="1">
      <alignment horizontal="left"/>
    </xf>
    <xf numFmtId="0" fontId="1" fillId="0" borderId="0" xfId="1" applyFill="1" applyBorder="1" applyAlignment="1">
      <alignment horizontal="right"/>
    </xf>
    <xf numFmtId="0" fontId="0" fillId="0" borderId="0" xfId="3" applyFont="1" applyFill="1" applyBorder="1" applyAlignment="1">
      <alignment/>
    </xf>
    <xf numFmtId="0" fontId="8" fillId="38" borderId="38" xfId="0" applyFont="1" applyFill="1" applyBorder="1" applyAlignment="1">
      <alignment/>
    </xf>
    <xf numFmtId="0" fontId="8" fillId="38" borderId="39" xfId="0" applyFont="1" applyFill="1" applyBorder="1" applyAlignment="1">
      <alignment/>
    </xf>
    <xf numFmtId="0" fontId="8" fillId="38" borderId="40" xfId="0" applyFont="1" applyFill="1" applyBorder="1" applyAlignment="1">
      <alignment horizontal="right"/>
    </xf>
    <xf numFmtId="0" fontId="8" fillId="35" borderId="41" xfId="2" applyFont="1" applyFill="1" applyBorder="1" applyAlignment="1">
      <alignment horizontal="center"/>
    </xf>
    <xf numFmtId="0" fontId="8" fillId="41" borderId="38" xfId="0" applyFont="1" applyFill="1" applyBorder="1" applyAlignment="1">
      <alignment/>
    </xf>
    <xf numFmtId="0" fontId="8" fillId="41" borderId="42" xfId="0" applyFont="1" applyFill="1" applyBorder="1" applyAlignment="1">
      <alignment/>
    </xf>
    <xf numFmtId="0" fontId="8" fillId="39" borderId="38" xfId="0" applyFont="1" applyFill="1" applyBorder="1" applyAlignment="1">
      <alignment/>
    </xf>
    <xf numFmtId="0" fontId="8" fillId="39" borderId="39" xfId="0" applyFont="1" applyFill="1" applyBorder="1" applyAlignment="1">
      <alignment/>
    </xf>
    <xf numFmtId="0" fontId="8" fillId="39" borderId="42" xfId="0" applyFont="1" applyFill="1" applyBorder="1" applyAlignment="1">
      <alignment/>
    </xf>
    <xf numFmtId="0" fontId="8" fillId="34" borderId="38" xfId="0" applyFont="1" applyFill="1" applyBorder="1" applyAlignment="1">
      <alignment/>
    </xf>
    <xf numFmtId="0" fontId="8" fillId="34" borderId="39" xfId="0" applyFont="1" applyFill="1" applyBorder="1" applyAlignment="1">
      <alignment/>
    </xf>
    <xf numFmtId="0" fontId="8" fillId="38" borderId="33" xfId="0" applyFont="1" applyFill="1" applyBorder="1" applyAlignment="1">
      <alignment/>
    </xf>
    <xf numFmtId="0" fontId="0" fillId="35" borderId="43" xfId="0" applyFill="1" applyBorder="1" applyAlignment="1">
      <alignment horizontal="right"/>
    </xf>
    <xf numFmtId="0" fontId="1" fillId="37" borderId="34" xfId="0" applyFont="1" applyFill="1" applyBorder="1" applyAlignment="1">
      <alignment/>
    </xf>
    <xf numFmtId="2" fontId="0" fillId="37" borderId="34" xfId="0" applyNumberFormat="1" applyFont="1" applyFill="1" applyBorder="1" applyAlignment="1">
      <alignment horizontal="right"/>
    </xf>
    <xf numFmtId="0" fontId="0" fillId="35" borderId="34" xfId="0" applyFont="1" applyFill="1" applyBorder="1" applyAlignment="1">
      <alignment horizontal="right"/>
    </xf>
    <xf numFmtId="0" fontId="7" fillId="38" borderId="33" xfId="1" applyFont="1" applyFill="1" applyBorder="1" applyAlignment="1">
      <alignment/>
    </xf>
    <xf numFmtId="0" fontId="1" fillId="38" borderId="44" xfId="0" applyFont="1" applyFill="1" applyBorder="1" applyAlignment="1">
      <alignment/>
    </xf>
    <xf numFmtId="0" fontId="0" fillId="35" borderId="34" xfId="0" applyFill="1" applyBorder="1" applyAlignment="1">
      <alignment horizontal="right"/>
    </xf>
    <xf numFmtId="2" fontId="1" fillId="37" borderId="34" xfId="0" applyNumberFormat="1" applyFont="1" applyFill="1" applyBorder="1" applyAlignment="1">
      <alignment horizontal="right"/>
    </xf>
    <xf numFmtId="0" fontId="0" fillId="36" borderId="34" xfId="0" applyFont="1" applyFill="1" applyBorder="1" applyAlignment="1">
      <alignment/>
    </xf>
    <xf numFmtId="0" fontId="0" fillId="36" borderId="34" xfId="0" applyFont="1" applyFill="1" applyBorder="1" applyAlignment="1">
      <alignment horizontal="right"/>
    </xf>
    <xf numFmtId="0" fontId="0" fillId="35" borderId="34" xfId="5" applyFill="1" applyBorder="1" applyAlignment="1">
      <alignment horizontal="right"/>
    </xf>
    <xf numFmtId="0" fontId="9" fillId="35" borderId="34" xfId="3" applyFill="1" applyBorder="1" applyAlignment="1">
      <alignment horizontal="right"/>
    </xf>
    <xf numFmtId="0" fontId="0" fillId="36" borderId="34" xfId="0" applyFont="1" applyFill="1" applyBorder="1" applyAlignment="1">
      <alignment horizontal="left"/>
    </xf>
    <xf numFmtId="0" fontId="0" fillId="33" borderId="43" xfId="3" applyFont="1" applyFill="1" applyBorder="1" applyAlignment="1">
      <alignment horizontal="left"/>
    </xf>
    <xf numFmtId="0" fontId="0" fillId="33" borderId="43" xfId="0" applyFont="1" applyFill="1" applyBorder="1" applyAlignment="1">
      <alignment horizontal="left"/>
    </xf>
    <xf numFmtId="0" fontId="0" fillId="35" borderId="43" xfId="5" applyFill="1" applyBorder="1" applyAlignment="1">
      <alignment horizontal="right"/>
    </xf>
    <xf numFmtId="0" fontId="9" fillId="33" borderId="43" xfId="3" applyFill="1" applyBorder="1" applyAlignment="1">
      <alignment horizontal="left"/>
    </xf>
    <xf numFmtId="0" fontId="1" fillId="35" borderId="34" xfId="1" applyFill="1" applyBorder="1" applyAlignment="1">
      <alignment horizontal="right"/>
    </xf>
    <xf numFmtId="0" fontId="7" fillId="38" borderId="32" xfId="0" applyFont="1" applyFill="1" applyBorder="1" applyAlignment="1">
      <alignment/>
    </xf>
    <xf numFmtId="0" fontId="0" fillId="33" borderId="34" xfId="3" applyFont="1" applyFill="1" applyBorder="1" applyAlignment="1">
      <alignment/>
    </xf>
    <xf numFmtId="0" fontId="0" fillId="33" borderId="34" xfId="0" applyFill="1" applyBorder="1" applyAlignment="1">
      <alignment/>
    </xf>
    <xf numFmtId="0" fontId="0" fillId="33" borderId="44" xfId="0" applyFill="1" applyBorder="1" applyAlignment="1">
      <alignment/>
    </xf>
    <xf numFmtId="0" fontId="1" fillId="35" borderId="45" xfId="1" applyFill="1" applyBorder="1" applyAlignment="1">
      <alignment horizontal="right"/>
    </xf>
    <xf numFmtId="0" fontId="1" fillId="35" borderId="46" xfId="1" applyFill="1" applyBorder="1" applyAlignment="1">
      <alignment horizontal="right"/>
    </xf>
    <xf numFmtId="0" fontId="1" fillId="35" borderId="47" xfId="1" applyFill="1" applyBorder="1" applyAlignment="1">
      <alignment horizontal="right"/>
    </xf>
    <xf numFmtId="0" fontId="1" fillId="35" borderId="48" xfId="1" applyFill="1" applyBorder="1" applyAlignment="1">
      <alignment horizontal="left"/>
    </xf>
    <xf numFmtId="2" fontId="1" fillId="35" borderId="48" xfId="1" applyNumberFormat="1" applyFill="1" applyBorder="1" applyAlignment="1">
      <alignment/>
    </xf>
    <xf numFmtId="3" fontId="1" fillId="35" borderId="49" xfId="1" applyNumberFormat="1" applyFill="1" applyBorder="1" applyAlignment="1">
      <alignment horizontal="right"/>
    </xf>
    <xf numFmtId="2" fontId="1" fillId="35" borderId="50" xfId="1" applyNumberFormat="1" applyFill="1" applyBorder="1" applyAlignment="1">
      <alignment/>
    </xf>
    <xf numFmtId="2" fontId="1" fillId="35" borderId="51" xfId="1" applyNumberFormat="1" applyFill="1" applyBorder="1" applyAlignment="1">
      <alignment/>
    </xf>
    <xf numFmtId="2" fontId="1" fillId="35" borderId="52" xfId="1" applyNumberFormat="1" applyFill="1" applyBorder="1" applyAlignment="1">
      <alignment/>
    </xf>
    <xf numFmtId="2" fontId="1" fillId="35" borderId="46" xfId="1" applyNumberFormat="1" applyFill="1" applyBorder="1" applyAlignment="1">
      <alignment/>
    </xf>
    <xf numFmtId="0" fontId="1" fillId="35" borderId="41" xfId="1" applyFill="1" applyBorder="1" applyAlignment="1">
      <alignment horizontal="right"/>
    </xf>
    <xf numFmtId="0" fontId="7" fillId="38" borderId="30" xfId="0" applyFont="1" applyFill="1" applyBorder="1" applyAlignment="1">
      <alignment/>
    </xf>
    <xf numFmtId="0" fontId="1" fillId="33" borderId="24" xfId="0" applyFont="1" applyFill="1" applyBorder="1" applyAlignment="1">
      <alignment/>
    </xf>
    <xf numFmtId="0" fontId="0" fillId="33" borderId="24" xfId="0" applyFill="1" applyBorder="1" applyAlignment="1">
      <alignment horizontal="right"/>
    </xf>
    <xf numFmtId="0" fontId="1" fillId="33" borderId="24" xfId="0" applyFont="1" applyFill="1" applyBorder="1" applyAlignment="1">
      <alignment/>
    </xf>
    <xf numFmtId="2" fontId="0" fillId="33" borderId="24" xfId="0" applyNumberFormat="1" applyFont="1" applyFill="1" applyBorder="1" applyAlignment="1">
      <alignment horizontal="right"/>
    </xf>
    <xf numFmtId="0" fontId="0" fillId="33" borderId="24" xfId="0" applyFont="1" applyFill="1" applyBorder="1" applyAlignment="1">
      <alignment horizontal="right"/>
    </xf>
    <xf numFmtId="0" fontId="7" fillId="33" borderId="24" xfId="1" applyFont="1" applyFill="1" applyBorder="1" applyAlignment="1">
      <alignment/>
    </xf>
    <xf numFmtId="2" fontId="1" fillId="33" borderId="24" xfId="0" applyNumberFormat="1" applyFont="1" applyFill="1" applyBorder="1" applyAlignment="1">
      <alignment horizontal="right"/>
    </xf>
    <xf numFmtId="0" fontId="0" fillId="33" borderId="24" xfId="0" applyFont="1" applyFill="1" applyBorder="1" applyAlignment="1">
      <alignment/>
    </xf>
    <xf numFmtId="0" fontId="0" fillId="33" borderId="24" xfId="5" applyFill="1" applyBorder="1" applyAlignment="1">
      <alignment horizontal="right"/>
    </xf>
    <xf numFmtId="0" fontId="9" fillId="33" borderId="24" xfId="3" applyFill="1" applyBorder="1" applyAlignment="1">
      <alignment horizontal="right"/>
    </xf>
    <xf numFmtId="0" fontId="0" fillId="33" borderId="24" xfId="0" applyFont="1" applyFill="1" applyBorder="1" applyAlignment="1">
      <alignment horizontal="left"/>
    </xf>
    <xf numFmtId="0" fontId="0" fillId="33" borderId="24" xfId="3" applyFont="1" applyFill="1" applyBorder="1" applyAlignment="1">
      <alignment horizontal="left"/>
    </xf>
    <xf numFmtId="0" fontId="9" fillId="33" borderId="24" xfId="3" applyFill="1" applyBorder="1" applyAlignment="1">
      <alignment horizontal="left"/>
    </xf>
    <xf numFmtId="0" fontId="0" fillId="33" borderId="53" xfId="0" applyFont="1" applyFill="1" applyBorder="1" applyAlignment="1">
      <alignment horizontal="left"/>
    </xf>
    <xf numFmtId="0" fontId="0" fillId="33" borderId="30" xfId="0" applyFill="1" applyBorder="1" applyAlignment="1">
      <alignment horizontal="right"/>
    </xf>
    <xf numFmtId="0" fontId="1" fillId="33" borderId="30" xfId="0" applyFont="1" applyFill="1" applyBorder="1" applyAlignment="1">
      <alignment/>
    </xf>
    <xf numFmtId="2" fontId="0" fillId="33" borderId="30" xfId="0" applyNumberFormat="1" applyFont="1" applyFill="1" applyBorder="1" applyAlignment="1">
      <alignment horizontal="right"/>
    </xf>
    <xf numFmtId="0" fontId="0" fillId="33" borderId="30" xfId="0" applyFont="1" applyFill="1" applyBorder="1" applyAlignment="1">
      <alignment horizontal="right"/>
    </xf>
    <xf numFmtId="0" fontId="7" fillId="33" borderId="30" xfId="1" applyFont="1" applyFill="1" applyBorder="1" applyAlignment="1">
      <alignment/>
    </xf>
    <xf numFmtId="0" fontId="1" fillId="33" borderId="30" xfId="0" applyFont="1" applyFill="1" applyBorder="1" applyAlignment="1">
      <alignment/>
    </xf>
    <xf numFmtId="2" fontId="1" fillId="33" borderId="30" xfId="0" applyNumberFormat="1" applyFont="1" applyFill="1" applyBorder="1" applyAlignment="1">
      <alignment horizontal="right"/>
    </xf>
    <xf numFmtId="0" fontId="0" fillId="33" borderId="30" xfId="0" applyFont="1" applyFill="1" applyBorder="1" applyAlignment="1">
      <alignment/>
    </xf>
    <xf numFmtId="0" fontId="0" fillId="33" borderId="30" xfId="5" applyFill="1" applyBorder="1" applyAlignment="1">
      <alignment horizontal="right"/>
    </xf>
    <xf numFmtId="0" fontId="9" fillId="33" borderId="30" xfId="3" applyFill="1" applyBorder="1" applyAlignment="1">
      <alignment horizontal="right"/>
    </xf>
    <xf numFmtId="0" fontId="0" fillId="33" borderId="30" xfId="0" applyFont="1" applyFill="1" applyBorder="1" applyAlignment="1">
      <alignment horizontal="left"/>
    </xf>
    <xf numFmtId="0" fontId="0" fillId="33" borderId="30" xfId="3" applyFont="1" applyFill="1" applyBorder="1" applyAlignment="1">
      <alignment horizontal="left"/>
    </xf>
    <xf numFmtId="0" fontId="9" fillId="33" borderId="30" xfId="3" applyFill="1" applyBorder="1" applyAlignment="1">
      <alignment horizontal="left"/>
    </xf>
    <xf numFmtId="0" fontId="0" fillId="33" borderId="54" xfId="0" applyFont="1" applyFill="1" applyBorder="1" applyAlignment="1">
      <alignment horizontal="left"/>
    </xf>
    <xf numFmtId="0" fontId="0" fillId="34" borderId="11" xfId="0" applyFont="1" applyFill="1" applyBorder="1" applyAlignment="1">
      <alignment/>
    </xf>
    <xf numFmtId="3" fontId="0" fillId="35" borderId="11" xfId="0" applyNumberFormat="1" applyFont="1" applyFill="1" applyBorder="1" applyAlignment="1">
      <alignment/>
    </xf>
    <xf numFmtId="9" fontId="1" fillId="37" borderId="33" xfId="0" applyNumberFormat="1" applyFont="1" applyFill="1" applyBorder="1" applyAlignment="1">
      <alignment horizontal="right"/>
    </xf>
    <xf numFmtId="3" fontId="1" fillId="37" borderId="33" xfId="0" applyNumberFormat="1" applyFont="1" applyFill="1" applyBorder="1" applyAlignment="1">
      <alignment horizontal="right"/>
    </xf>
    <xf numFmtId="3" fontId="0" fillId="36" borderId="33" xfId="0" applyNumberFormat="1" applyFill="1" applyBorder="1" applyAlignment="1">
      <alignment horizontal="right"/>
    </xf>
    <xf numFmtId="3" fontId="0" fillId="35" borderId="11" xfId="5" applyNumberFormat="1" applyFill="1" applyBorder="1" applyAlignment="1">
      <alignment/>
    </xf>
    <xf numFmtId="3" fontId="9" fillId="35" borderId="11" xfId="3" applyNumberFormat="1" applyFill="1" applyBorder="1" applyAlignment="1">
      <alignment/>
    </xf>
    <xf numFmtId="3" fontId="0" fillId="34" borderId="12" xfId="3" applyNumberFormat="1" applyFont="1" applyFill="1" applyBorder="1" applyAlignment="1">
      <alignment/>
    </xf>
    <xf numFmtId="3" fontId="0" fillId="35" borderId="12" xfId="5" applyNumberFormat="1" applyFont="1" applyFill="1" applyBorder="1" applyAlignment="1">
      <alignment/>
    </xf>
    <xf numFmtId="9" fontId="1" fillId="37" borderId="11" xfId="0" applyNumberFormat="1" applyFont="1" applyFill="1" applyBorder="1" applyAlignment="1">
      <alignment horizontal="right"/>
    </xf>
    <xf numFmtId="3" fontId="0" fillId="35" borderId="12" xfId="0" applyNumberFormat="1" applyFont="1" applyFill="1" applyBorder="1" applyAlignment="1">
      <alignment/>
    </xf>
    <xf numFmtId="0" fontId="1" fillId="34" borderId="28" xfId="0" applyFont="1" applyFill="1" applyBorder="1" applyAlignment="1">
      <alignment/>
    </xf>
    <xf numFmtId="0" fontId="0" fillId="35" borderId="28" xfId="0" applyFont="1" applyFill="1" applyBorder="1" applyAlignment="1">
      <alignment horizontal="right"/>
    </xf>
    <xf numFmtId="0" fontId="1" fillId="37" borderId="28" xfId="0" applyFont="1" applyFill="1" applyBorder="1" applyAlignment="1">
      <alignment/>
    </xf>
    <xf numFmtId="0" fontId="0" fillId="35" borderId="28" xfId="5" applyFill="1" applyBorder="1" applyAlignment="1">
      <alignment horizontal="right"/>
    </xf>
    <xf numFmtId="0" fontId="9" fillId="35" borderId="28" xfId="3" applyFill="1" applyBorder="1" applyAlignment="1">
      <alignment horizontal="right"/>
    </xf>
    <xf numFmtId="0" fontId="0" fillId="34" borderId="28" xfId="3" applyFont="1" applyFill="1" applyBorder="1" applyAlignment="1">
      <alignment/>
    </xf>
    <xf numFmtId="0" fontId="0" fillId="34" borderId="28" xfId="0" applyFill="1" applyBorder="1" applyAlignment="1">
      <alignment/>
    </xf>
    <xf numFmtId="0" fontId="0" fillId="35" borderId="28" xfId="0" applyFill="1" applyBorder="1" applyAlignment="1">
      <alignment horizontal="right"/>
    </xf>
    <xf numFmtId="0" fontId="1" fillId="35" borderId="48" xfId="1" applyFill="1" applyBorder="1" applyAlignment="1">
      <alignment horizontal="right"/>
    </xf>
    <xf numFmtId="3" fontId="1" fillId="37" borderId="33" xfId="0" applyNumberFormat="1" applyFont="1" applyFill="1" applyBorder="1" applyAlignment="1">
      <alignment horizontal="right"/>
    </xf>
    <xf numFmtId="3" fontId="0" fillId="36" borderId="11" xfId="0" applyNumberFormat="1" applyFont="1" applyFill="1" applyBorder="1" applyAlignment="1">
      <alignment/>
    </xf>
    <xf numFmtId="3" fontId="1" fillId="35" borderId="11" xfId="1" applyNumberFormat="1" applyFill="1" applyBorder="1" applyAlignment="1">
      <alignment/>
    </xf>
    <xf numFmtId="3" fontId="0" fillId="34" borderId="0" xfId="3" applyNumberFormat="1" applyFont="1" applyFill="1" applyBorder="1" applyAlignment="1">
      <alignment/>
    </xf>
    <xf numFmtId="2" fontId="1" fillId="35" borderId="49" xfId="1" applyNumberFormat="1" applyFill="1" applyBorder="1" applyAlignment="1">
      <alignment/>
    </xf>
    <xf numFmtId="0" fontId="0" fillId="36" borderId="28" xfId="0" applyFont="1" applyFill="1" applyBorder="1" applyAlignment="1">
      <alignment horizontal="left"/>
    </xf>
    <xf numFmtId="0" fontId="0" fillId="36" borderId="28" xfId="0" applyFont="1" applyFill="1" applyBorder="1" applyAlignment="1">
      <alignment horizontal="right"/>
    </xf>
    <xf numFmtId="0" fontId="0" fillId="0" borderId="0" xfId="1" applyFont="1" applyFill="1" applyBorder="1" applyAlignment="1">
      <alignment horizontal="left"/>
    </xf>
    <xf numFmtId="3" fontId="0" fillId="33" borderId="30" xfId="0" applyNumberFormat="1" applyFont="1" applyFill="1" applyBorder="1" applyAlignment="1">
      <alignment/>
    </xf>
    <xf numFmtId="3" fontId="1" fillId="33" borderId="30" xfId="0" applyNumberFormat="1" applyFont="1" applyFill="1" applyBorder="1" applyAlignment="1">
      <alignment/>
    </xf>
    <xf numFmtId="9" fontId="1" fillId="33" borderId="30" xfId="0" applyNumberFormat="1" applyFont="1" applyFill="1" applyBorder="1" applyAlignment="1">
      <alignment horizontal="right"/>
    </xf>
    <xf numFmtId="3" fontId="1" fillId="33" borderId="30" xfId="0" applyNumberFormat="1" applyFont="1" applyFill="1" applyBorder="1" applyAlignment="1">
      <alignment horizontal="right"/>
    </xf>
    <xf numFmtId="3" fontId="0" fillId="33" borderId="30" xfId="0" applyNumberFormat="1" applyFont="1" applyFill="1" applyBorder="1" applyAlignment="1">
      <alignment horizontal="right"/>
    </xf>
    <xf numFmtId="3" fontId="0" fillId="33" borderId="30" xfId="5" applyNumberFormat="1" applyFill="1" applyBorder="1" applyAlignment="1">
      <alignment/>
    </xf>
    <xf numFmtId="3" fontId="9" fillId="33" borderId="30" xfId="3" applyNumberFormat="1" applyFill="1" applyBorder="1" applyAlignment="1">
      <alignment/>
    </xf>
    <xf numFmtId="3" fontId="0" fillId="33" borderId="30" xfId="0" applyNumberFormat="1" applyFont="1" applyFill="1" applyBorder="1" applyAlignment="1">
      <alignment horizontal="left"/>
    </xf>
    <xf numFmtId="3" fontId="0" fillId="33" borderId="30" xfId="3" applyNumberFormat="1" applyFont="1" applyFill="1" applyBorder="1" applyAlignment="1">
      <alignment/>
    </xf>
    <xf numFmtId="3" fontId="0" fillId="33" borderId="30" xfId="5" applyNumberFormat="1" applyFont="1" applyFill="1" applyBorder="1" applyAlignment="1">
      <alignment/>
    </xf>
    <xf numFmtId="0" fontId="1" fillId="34" borderId="28" xfId="0" applyFont="1" applyFill="1" applyBorder="1" applyAlignment="1">
      <alignment/>
    </xf>
    <xf numFmtId="2" fontId="1" fillId="35" borderId="54" xfId="1" applyNumberFormat="1" applyFill="1" applyBorder="1" applyAlignment="1">
      <alignment/>
    </xf>
    <xf numFmtId="3" fontId="1" fillId="35" borderId="54" xfId="1" applyNumberFormat="1" applyFill="1" applyBorder="1" applyAlignment="1">
      <alignment/>
    </xf>
    <xf numFmtId="0" fontId="7" fillId="38" borderId="30" xfId="1" applyFont="1" applyFill="1" applyBorder="1" applyAlignment="1">
      <alignment/>
    </xf>
    <xf numFmtId="0" fontId="0" fillId="34" borderId="24" xfId="3" applyFont="1" applyFill="1" applyBorder="1" applyAlignment="1">
      <alignment/>
    </xf>
    <xf numFmtId="0" fontId="0" fillId="34" borderId="24" xfId="0" applyFill="1" applyBorder="1" applyAlignment="1">
      <alignment/>
    </xf>
    <xf numFmtId="0" fontId="1" fillId="35" borderId="55" xfId="1" applyFill="1" applyBorder="1" applyAlignment="1">
      <alignment horizontal="right"/>
    </xf>
    <xf numFmtId="0" fontId="7" fillId="38" borderId="24" xfId="0" applyFont="1" applyFill="1" applyBorder="1" applyAlignment="1">
      <alignment/>
    </xf>
    <xf numFmtId="0" fontId="1" fillId="34" borderId="20" xfId="0" applyFont="1" applyFill="1" applyBorder="1" applyAlignment="1">
      <alignment/>
    </xf>
    <xf numFmtId="0" fontId="0" fillId="35" borderId="20" xfId="0" applyFont="1" applyFill="1" applyBorder="1" applyAlignment="1">
      <alignment horizontal="right"/>
    </xf>
    <xf numFmtId="0" fontId="1" fillId="37" borderId="20" xfId="0" applyFont="1" applyFill="1" applyBorder="1" applyAlignment="1">
      <alignment/>
    </xf>
    <xf numFmtId="0" fontId="0" fillId="36" borderId="20" xfId="0" applyFont="1" applyFill="1" applyBorder="1" applyAlignment="1">
      <alignment horizontal="left"/>
    </xf>
    <xf numFmtId="0" fontId="0" fillId="36" borderId="20" xfId="0" applyFont="1" applyFill="1" applyBorder="1" applyAlignment="1">
      <alignment horizontal="right"/>
    </xf>
    <xf numFmtId="0" fontId="0" fillId="35" borderId="20" xfId="5" applyFill="1" applyBorder="1" applyAlignment="1">
      <alignment horizontal="right"/>
    </xf>
    <xf numFmtId="0" fontId="9" fillId="35" borderId="20" xfId="3" applyFill="1" applyBorder="1" applyAlignment="1">
      <alignment horizontal="right"/>
    </xf>
    <xf numFmtId="0" fontId="0" fillId="34" borderId="20" xfId="3" applyFont="1" applyFill="1" applyBorder="1" applyAlignment="1">
      <alignment/>
    </xf>
    <xf numFmtId="0" fontId="0" fillId="34" borderId="20" xfId="0" applyFill="1" applyBorder="1" applyAlignment="1">
      <alignment/>
    </xf>
    <xf numFmtId="0" fontId="0" fillId="35" borderId="20" xfId="0" applyFill="1" applyBorder="1" applyAlignment="1">
      <alignment horizontal="right"/>
    </xf>
    <xf numFmtId="0" fontId="1" fillId="35" borderId="53" xfId="1" applyFill="1" applyBorder="1" applyAlignment="1">
      <alignment horizontal="right"/>
    </xf>
    <xf numFmtId="3" fontId="0" fillId="34" borderId="28" xfId="3" applyNumberFormat="1" applyFont="1" applyFill="1" applyBorder="1" applyAlignment="1">
      <alignment/>
    </xf>
    <xf numFmtId="3" fontId="0" fillId="34" borderId="28" xfId="0" applyNumberFormat="1" applyFont="1" applyFill="1" applyBorder="1" applyAlignment="1">
      <alignment/>
    </xf>
    <xf numFmtId="0" fontId="0" fillId="43" borderId="0" xfId="0" applyFill="1" applyBorder="1" applyAlignment="1">
      <alignment/>
    </xf>
    <xf numFmtId="0" fontId="0" fillId="43" borderId="56" xfId="0" applyFill="1" applyBorder="1" applyAlignment="1">
      <alignment/>
    </xf>
    <xf numFmtId="0" fontId="0" fillId="43" borderId="55" xfId="0" applyFill="1" applyBorder="1" applyAlignment="1">
      <alignment/>
    </xf>
    <xf numFmtId="0" fontId="0" fillId="43" borderId="24" xfId="0" applyFill="1" applyBorder="1" applyAlignment="1">
      <alignment/>
    </xf>
    <xf numFmtId="0" fontId="0" fillId="43" borderId="57" xfId="0" applyFill="1" applyBorder="1" applyAlignment="1">
      <alignment/>
    </xf>
    <xf numFmtId="0" fontId="0" fillId="43" borderId="53" xfId="0" applyFill="1" applyBorder="1" applyAlignment="1">
      <alignment/>
    </xf>
    <xf numFmtId="0" fontId="9" fillId="43" borderId="0" xfId="3" applyFont="1" applyFill="1" applyBorder="1" applyAlignment="1">
      <alignment horizontal="left"/>
    </xf>
    <xf numFmtId="0" fontId="1" fillId="43" borderId="0" xfId="0" applyFont="1" applyFill="1" applyBorder="1" applyAlignment="1">
      <alignment/>
    </xf>
    <xf numFmtId="0" fontId="0" fillId="43" borderId="0" xfId="0" applyFont="1" applyFill="1" applyBorder="1" applyAlignment="1">
      <alignment horizontal="left"/>
    </xf>
    <xf numFmtId="2" fontId="0" fillId="43" borderId="0" xfId="0" applyNumberFormat="1" applyFont="1" applyFill="1" applyBorder="1" applyAlignment="1">
      <alignment horizontal="left"/>
    </xf>
    <xf numFmtId="0" fontId="0" fillId="43" borderId="0" xfId="5" applyFont="1" applyFill="1" applyBorder="1" applyAlignment="1">
      <alignment horizontal="left"/>
    </xf>
    <xf numFmtId="2" fontId="1" fillId="43" borderId="0" xfId="0" applyNumberFormat="1" applyFont="1" applyFill="1" applyBorder="1" applyAlignment="1">
      <alignment horizontal="left"/>
    </xf>
    <xf numFmtId="0" fontId="0" fillId="43" borderId="0" xfId="3" applyFont="1" applyFill="1" applyBorder="1" applyAlignment="1">
      <alignment horizontal="left"/>
    </xf>
    <xf numFmtId="0" fontId="1" fillId="43" borderId="0" xfId="0" applyFont="1" applyFill="1" applyBorder="1" applyAlignment="1">
      <alignment horizontal="left"/>
    </xf>
    <xf numFmtId="0" fontId="0" fillId="43" borderId="0" xfId="0" applyFont="1" applyFill="1" applyBorder="1" applyAlignment="1">
      <alignment/>
    </xf>
    <xf numFmtId="0" fontId="1" fillId="43" borderId="56" xfId="0" applyFont="1" applyFill="1" applyBorder="1" applyAlignment="1">
      <alignment/>
    </xf>
    <xf numFmtId="2" fontId="0" fillId="43" borderId="57" xfId="0" applyNumberFormat="1" applyFont="1" applyFill="1" applyBorder="1" applyAlignment="1">
      <alignment horizontal="left"/>
    </xf>
    <xf numFmtId="0" fontId="1" fillId="43" borderId="58" xfId="0" applyFont="1" applyFill="1" applyBorder="1" applyAlignment="1">
      <alignment horizontal="center"/>
    </xf>
    <xf numFmtId="0" fontId="1" fillId="43" borderId="36" xfId="0" applyFont="1" applyFill="1" applyBorder="1" applyAlignment="1">
      <alignment horizontal="center"/>
    </xf>
    <xf numFmtId="0" fontId="11" fillId="33" borderId="59" xfId="0" applyFont="1" applyFill="1" applyBorder="1" applyAlignment="1">
      <alignment/>
    </xf>
    <xf numFmtId="0" fontId="11" fillId="33" borderId="34" xfId="0" applyFont="1" applyFill="1" applyBorder="1" applyAlignment="1">
      <alignment/>
    </xf>
    <xf numFmtId="0" fontId="11" fillId="33" borderId="45" xfId="0" applyFont="1" applyFill="1" applyBorder="1" applyAlignment="1">
      <alignment/>
    </xf>
    <xf numFmtId="0" fontId="0" fillId="33" borderId="40" xfId="0" applyFill="1" applyBorder="1" applyAlignment="1">
      <alignment/>
    </xf>
    <xf numFmtId="0" fontId="0" fillId="33" borderId="47" xfId="0" applyFill="1" applyBorder="1" applyAlignment="1">
      <alignment/>
    </xf>
    <xf numFmtId="0" fontId="7" fillId="0" borderId="10" xfId="0" applyFont="1" applyBorder="1" applyAlignment="1">
      <alignment horizontal="left" vertical="center"/>
    </xf>
    <xf numFmtId="0" fontId="0" fillId="0" borderId="10" xfId="0" applyBorder="1" applyAlignment="1">
      <alignment horizontal="left" vertical="center"/>
    </xf>
    <xf numFmtId="0" fontId="12" fillId="0" borderId="10" xfId="0" applyFont="1" applyBorder="1" applyAlignment="1">
      <alignment horizontal="left" vertical="center"/>
    </xf>
    <xf numFmtId="0" fontId="5" fillId="0" borderId="10" xfId="53" applyBorder="1" applyAlignment="1" applyProtection="1">
      <alignment horizontal="left" vertical="center"/>
      <protection/>
    </xf>
    <xf numFmtId="0" fontId="0" fillId="0" borderId="10" xfId="0" applyFont="1" applyBorder="1" applyAlignment="1">
      <alignment horizontal="left" vertical="center"/>
    </xf>
    <xf numFmtId="0" fontId="0" fillId="0" borderId="10" xfId="0" applyFont="1" applyBorder="1" applyAlignment="1">
      <alignment horizontal="left" vertical="center" wrapText="1"/>
    </xf>
    <xf numFmtId="0" fontId="0" fillId="0" borderId="54" xfId="0" applyBorder="1" applyAlignment="1">
      <alignment/>
    </xf>
    <xf numFmtId="0" fontId="0" fillId="0" borderId="60" xfId="0" applyBorder="1" applyAlignment="1">
      <alignment wrapText="1"/>
    </xf>
    <xf numFmtId="0" fontId="0" fillId="0" borderId="60" xfId="0" applyBorder="1" applyAlignment="1">
      <alignment/>
    </xf>
    <xf numFmtId="0" fontId="5" fillId="0" borderId="0" xfId="53" applyAlignment="1" applyProtection="1">
      <alignment/>
      <protection/>
    </xf>
    <xf numFmtId="0" fontId="9" fillId="33" borderId="27" xfId="0" applyFont="1" applyFill="1" applyBorder="1" applyAlignment="1">
      <alignment horizontal="left"/>
    </xf>
    <xf numFmtId="0" fontId="9" fillId="35" borderId="13" xfId="0" applyFont="1" applyFill="1" applyBorder="1" applyAlignment="1">
      <alignment horizontal="right"/>
    </xf>
    <xf numFmtId="0" fontId="13" fillId="37" borderId="13" xfId="0" applyFont="1" applyFill="1" applyBorder="1" applyAlignment="1">
      <alignment/>
    </xf>
    <xf numFmtId="2" fontId="13" fillId="37" borderId="13" xfId="0" applyNumberFormat="1" applyFont="1" applyFill="1" applyBorder="1" applyAlignment="1">
      <alignment horizontal="right"/>
    </xf>
    <xf numFmtId="0" fontId="9" fillId="36" borderId="13" xfId="0" applyFont="1" applyFill="1" applyBorder="1" applyAlignment="1">
      <alignment horizontal="right"/>
    </xf>
    <xf numFmtId="3" fontId="9" fillId="36" borderId="13" xfId="0" applyNumberFormat="1" applyFont="1" applyFill="1" applyBorder="1" applyAlignment="1">
      <alignment horizontal="right"/>
    </xf>
    <xf numFmtId="0" fontId="9" fillId="35" borderId="27" xfId="5" applyFont="1" applyFill="1" applyBorder="1" applyAlignment="1">
      <alignment horizontal="right"/>
    </xf>
    <xf numFmtId="0" fontId="9" fillId="33" borderId="27" xfId="3" applyFont="1" applyFill="1" applyBorder="1" applyAlignment="1">
      <alignment horizontal="left"/>
    </xf>
    <xf numFmtId="0" fontId="1" fillId="33" borderId="41" xfId="0" applyFont="1" applyFill="1" applyBorder="1" applyAlignment="1">
      <alignment wrapText="1"/>
    </xf>
    <xf numFmtId="0" fontId="0" fillId="0" borderId="30" xfId="0" applyBorder="1" applyAlignment="1">
      <alignment/>
    </xf>
    <xf numFmtId="0" fontId="1" fillId="33" borderId="55" xfId="0" applyFont="1" applyFill="1" applyBorder="1" applyAlignment="1">
      <alignment wrapText="1"/>
    </xf>
    <xf numFmtId="0" fontId="0" fillId="0" borderId="24" xfId="0" applyBorder="1" applyAlignment="1">
      <alignment wrapText="1"/>
    </xf>
    <xf numFmtId="0" fontId="9" fillId="33" borderId="27" xfId="0" applyFont="1" applyFill="1" applyBorder="1" applyAlignment="1">
      <alignment horizontal="left"/>
    </xf>
  </cellXfs>
  <cellStyles count="54">
    <cellStyle name="Normal" xfId="0"/>
    <cellStyle name="RowLevel_0" xfId="1"/>
    <cellStyle name="ColLevel_0" xfId="2"/>
    <cellStyle name="RowLevel_1" xfId="3"/>
    <cellStyle name="RowLevel_2" xfId="5"/>
    <cellStyle name="RowLevel_3" xfId="7"/>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ublications.europa.eu/code/pdf/370000en.htm" TargetMode="External" /><Relationship Id="rId2" Type="http://schemas.openxmlformats.org/officeDocument/2006/relationships/hyperlink" Target="mailto:sauliusu@zum.lt"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2"/>
  <sheetViews>
    <sheetView zoomScalePageLayoutView="0" workbookViewId="0" topLeftCell="A1">
      <selection activeCell="C27" sqref="C27"/>
    </sheetView>
  </sheetViews>
  <sheetFormatPr defaultColWidth="9.140625" defaultRowHeight="12.75"/>
  <cols>
    <col min="1" max="1" width="35.00390625" style="0" customWidth="1"/>
    <col min="2" max="2" width="36.421875" style="0" customWidth="1"/>
    <col min="3" max="3" width="107.7109375" style="0" customWidth="1"/>
    <col min="4" max="4" width="81.7109375" style="0" customWidth="1"/>
  </cols>
  <sheetData>
    <row r="1" spans="1:4" ht="18">
      <c r="A1" s="474" t="s">
        <v>258</v>
      </c>
      <c r="B1" s="477"/>
      <c r="C1" s="479">
        <v>2009</v>
      </c>
      <c r="D1" s="480"/>
    </row>
    <row r="2" spans="1:4" ht="18">
      <c r="A2" s="475" t="s">
        <v>259</v>
      </c>
      <c r="B2" s="137"/>
      <c r="C2" s="481" t="s">
        <v>314</v>
      </c>
      <c r="D2" s="482" t="s">
        <v>263</v>
      </c>
    </row>
    <row r="3" spans="1:4" ht="18">
      <c r="A3" s="475" t="s">
        <v>260</v>
      </c>
      <c r="B3" s="137"/>
      <c r="C3" s="483" t="s">
        <v>315</v>
      </c>
      <c r="D3" s="483"/>
    </row>
    <row r="4" spans="1:4" ht="18">
      <c r="A4" s="475" t="s">
        <v>261</v>
      </c>
      <c r="B4" s="137"/>
      <c r="C4" s="488" t="s">
        <v>317</v>
      </c>
      <c r="D4" s="483"/>
    </row>
    <row r="5" spans="1:4" ht="18.75" thickBot="1">
      <c r="A5" s="476" t="s">
        <v>262</v>
      </c>
      <c r="B5" s="478"/>
      <c r="C5" s="484" t="s">
        <v>316</v>
      </c>
      <c r="D5" s="480" t="s">
        <v>264</v>
      </c>
    </row>
    <row r="7" ht="13.5" thickBot="1"/>
    <row r="8" ht="26.25" thickBot="1">
      <c r="C8" s="486" t="s">
        <v>278</v>
      </c>
    </row>
    <row r="9" ht="13.5" thickBot="1">
      <c r="C9" s="156"/>
    </row>
    <row r="10" ht="13.5" thickBot="1">
      <c r="C10" s="487" t="s">
        <v>265</v>
      </c>
    </row>
    <row r="11" ht="12.75">
      <c r="C11" s="156" t="s">
        <v>266</v>
      </c>
    </row>
    <row r="12" ht="12.75">
      <c r="C12" s="156" t="s">
        <v>267</v>
      </c>
    </row>
    <row r="13" ht="12.75">
      <c r="C13" s="156" t="s">
        <v>268</v>
      </c>
    </row>
    <row r="14" ht="12.75">
      <c r="C14" s="156" t="s">
        <v>269</v>
      </c>
    </row>
    <row r="15" ht="12.75">
      <c r="C15" s="156" t="s">
        <v>270</v>
      </c>
    </row>
    <row r="16" ht="12.75">
      <c r="C16" s="156" t="s">
        <v>271</v>
      </c>
    </row>
    <row r="17" ht="12.75">
      <c r="C17" s="156" t="s">
        <v>272</v>
      </c>
    </row>
    <row r="18" ht="12.75">
      <c r="C18" s="156" t="s">
        <v>273</v>
      </c>
    </row>
    <row r="19" ht="12.75">
      <c r="C19" s="156" t="s">
        <v>274</v>
      </c>
    </row>
    <row r="20" ht="12.75">
      <c r="C20" s="156" t="s">
        <v>275</v>
      </c>
    </row>
    <row r="21" ht="12.75">
      <c r="C21" s="156" t="s">
        <v>276</v>
      </c>
    </row>
    <row r="22" ht="13.5" thickBot="1">
      <c r="C22" s="485" t="s">
        <v>277</v>
      </c>
    </row>
  </sheetData>
  <sheetProtection/>
  <hyperlinks>
    <hyperlink ref="D2" r:id="rId1" display="http://publications.europa.eu/code/pdf/370000en.htm"/>
    <hyperlink ref="C4" r:id="rId2" display="sauliusu@zum.lt"/>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5:V296"/>
  <sheetViews>
    <sheetView tabSelected="1" zoomScale="90" zoomScaleNormal="90" zoomScalePageLayoutView="0" workbookViewId="0" topLeftCell="A1">
      <pane xSplit="5" ySplit="12" topLeftCell="F134" activePane="bottomRight" state="frozen"/>
      <selection pane="topLeft" activeCell="A1" sqref="A1"/>
      <selection pane="topRight" activeCell="K1" sqref="K1"/>
      <selection pane="bottomLeft" activeCell="A9" sqref="A9"/>
      <selection pane="bottomRight" activeCell="E146" sqref="E146"/>
    </sheetView>
  </sheetViews>
  <sheetFormatPr defaultColWidth="9.140625" defaultRowHeight="12.75" outlineLevelRow="3" outlineLevelCol="1"/>
  <cols>
    <col min="1" max="1" width="8.8515625" style="303" customWidth="1" outlineLevel="1"/>
    <col min="2" max="2" width="22.140625" style="304" customWidth="1" outlineLevel="1"/>
    <col min="3" max="3" width="19.57421875" style="303" customWidth="1" outlineLevel="1"/>
    <col min="4" max="4" width="22.7109375" style="303" bestFit="1" customWidth="1" outlineLevel="1"/>
    <col min="5" max="5" width="15.00390625" style="302" customWidth="1"/>
    <col min="6" max="6" width="9.00390625" style="303" customWidth="1"/>
    <col min="7" max="7" width="10.421875" style="303" customWidth="1"/>
    <col min="8" max="8" width="12.00390625" style="303" customWidth="1"/>
    <col min="9" max="9" width="11.140625" style="303" customWidth="1"/>
    <col min="10" max="10" width="9.57421875" style="303" customWidth="1"/>
    <col min="11" max="11" width="9.140625" style="303" customWidth="1"/>
    <col min="12" max="12" width="9.8515625" style="303" customWidth="1"/>
    <col min="13" max="13" width="9.00390625" style="303" customWidth="1"/>
    <col min="14" max="14" width="8.8515625" style="303" customWidth="1"/>
    <col min="15" max="15" width="9.7109375" style="303" customWidth="1"/>
    <col min="16" max="16" width="9.8515625" style="303" customWidth="1"/>
    <col min="17" max="17" width="10.7109375" style="303" bestFit="1" customWidth="1"/>
    <col min="18" max="18" width="14.421875" style="303" customWidth="1"/>
    <col min="19" max="19" width="23.00390625" style="303" customWidth="1"/>
    <col min="20" max="20" width="18.28125" style="303" customWidth="1"/>
    <col min="21" max="21" width="9.140625" style="303" customWidth="1"/>
    <col min="22" max="22" width="59.7109375" style="303" bestFit="1" customWidth="1"/>
    <col min="23" max="16384" width="9.140625" style="303" customWidth="1"/>
  </cols>
  <sheetData>
    <row r="1" ht="12.75"/>
    <row r="2" ht="12.75"/>
    <row r="3" ht="12.75"/>
    <row r="4" ht="13.5" thickBot="1"/>
    <row r="5" spans="1:20" s="307" customFormat="1" ht="15.75">
      <c r="A5" s="322"/>
      <c r="B5" s="323"/>
      <c r="C5" s="323"/>
      <c r="D5" s="324" t="s">
        <v>66</v>
      </c>
      <c r="E5" s="325"/>
      <c r="F5" s="326" t="s">
        <v>2</v>
      </c>
      <c r="G5" s="327"/>
      <c r="H5" s="328" t="s">
        <v>68</v>
      </c>
      <c r="I5" s="329"/>
      <c r="J5" s="329"/>
      <c r="K5" s="330"/>
      <c r="L5" s="331" t="s">
        <v>69</v>
      </c>
      <c r="M5" s="332"/>
      <c r="N5" s="332"/>
      <c r="O5" s="332"/>
      <c r="P5" s="332"/>
      <c r="Q5" s="332"/>
      <c r="R5" s="497" t="s">
        <v>253</v>
      </c>
      <c r="S5" s="499" t="s">
        <v>254</v>
      </c>
      <c r="T5" s="497" t="s">
        <v>255</v>
      </c>
    </row>
    <row r="6" spans="1:20" s="308" customFormat="1" ht="47.25" customHeight="1">
      <c r="A6" s="333" t="s">
        <v>318</v>
      </c>
      <c r="B6" s="206"/>
      <c r="C6" s="206"/>
      <c r="D6" s="251" t="s">
        <v>67</v>
      </c>
      <c r="E6" s="253"/>
      <c r="F6" s="157" t="s">
        <v>1</v>
      </c>
      <c r="G6" s="157" t="s">
        <v>3</v>
      </c>
      <c r="H6" s="186"/>
      <c r="I6" s="66"/>
      <c r="J6" s="74" t="s">
        <v>155</v>
      </c>
      <c r="K6" s="138" t="s">
        <v>3</v>
      </c>
      <c r="L6" s="167" t="s">
        <v>4</v>
      </c>
      <c r="M6" s="65"/>
      <c r="N6" s="3"/>
      <c r="O6" s="167" t="s">
        <v>47</v>
      </c>
      <c r="P6" s="167" t="s">
        <v>5</v>
      </c>
      <c r="Q6" s="65" t="s">
        <v>3</v>
      </c>
      <c r="R6" s="498"/>
      <c r="S6" s="500"/>
      <c r="T6" s="498"/>
    </row>
    <row r="7" spans="1:20" s="309" customFormat="1" ht="6.75" customHeight="1" outlineLevel="1">
      <c r="A7" s="334"/>
      <c r="B7" s="227"/>
      <c r="C7" s="227"/>
      <c r="D7" s="228"/>
      <c r="E7" s="254"/>
      <c r="F7" s="229"/>
      <c r="G7" s="229"/>
      <c r="H7" s="230"/>
      <c r="I7" s="230"/>
      <c r="J7" s="231"/>
      <c r="K7" s="229"/>
      <c r="L7" s="232"/>
      <c r="M7" s="233"/>
      <c r="N7" s="234"/>
      <c r="O7" s="235"/>
      <c r="P7" s="229"/>
      <c r="Q7" s="406"/>
      <c r="R7" s="424"/>
      <c r="S7" s="369"/>
      <c r="T7" s="382"/>
    </row>
    <row r="8" spans="1:20" s="310" customFormat="1" ht="12.75" outlineLevel="1">
      <c r="A8" s="335"/>
      <c r="B8" s="29"/>
      <c r="C8" s="29"/>
      <c r="D8" s="129"/>
      <c r="E8" s="255" t="s">
        <v>60</v>
      </c>
      <c r="F8" s="159" t="s">
        <v>37</v>
      </c>
      <c r="G8" s="141" t="s">
        <v>38</v>
      </c>
      <c r="H8" s="30" t="s">
        <v>36</v>
      </c>
      <c r="I8" s="98"/>
      <c r="J8" s="76" t="s">
        <v>51</v>
      </c>
      <c r="K8" s="141" t="s">
        <v>52</v>
      </c>
      <c r="L8" s="169" t="s">
        <v>59</v>
      </c>
      <c r="M8" s="30"/>
      <c r="N8" s="28" t="s">
        <v>36</v>
      </c>
      <c r="O8" s="105" t="s">
        <v>63</v>
      </c>
      <c r="P8" s="141" t="s">
        <v>50</v>
      </c>
      <c r="Q8" s="98" t="s">
        <v>49</v>
      </c>
      <c r="R8" s="425"/>
      <c r="S8" s="370"/>
      <c r="T8" s="383"/>
    </row>
    <row r="9" spans="1:20" s="311" customFormat="1" ht="12.75" outlineLevel="1">
      <c r="A9" s="336"/>
      <c r="B9" s="12"/>
      <c r="C9" s="12"/>
      <c r="D9" s="15"/>
      <c r="E9" s="256" t="s">
        <v>61</v>
      </c>
      <c r="F9" s="142">
        <f>IF(F11&gt;0,F10/F11,0)</f>
        <v>0.8</v>
      </c>
      <c r="G9" s="142">
        <f>IF(G11&gt;0,G10/G11,0)</f>
        <v>0</v>
      </c>
      <c r="H9" s="17" t="s">
        <v>36</v>
      </c>
      <c r="I9" s="99"/>
      <c r="J9" s="77">
        <f>IF(J11&gt;0,J10/J11,0)</f>
        <v>0.9787589605552597</v>
      </c>
      <c r="K9" s="142">
        <f>IF(K11&gt;0,K10/K11,0)</f>
        <v>0</v>
      </c>
      <c r="L9" s="142">
        <f>IF(L11&gt;0,L10/L11,0)</f>
        <v>0</v>
      </c>
      <c r="M9" s="71"/>
      <c r="N9" s="14"/>
      <c r="O9" s="106">
        <f>IF(O11&gt;0,O10/O11,0)</f>
        <v>0</v>
      </c>
      <c r="P9" s="182">
        <f>IF(P11&gt;0,P10/P11,0)</f>
        <v>0</v>
      </c>
      <c r="Q9" s="398">
        <f>IF(Q11&gt;0,Q10/Q11,0)</f>
        <v>0</v>
      </c>
      <c r="R9" s="426"/>
      <c r="S9" s="371"/>
      <c r="T9" s="384"/>
    </row>
    <row r="10" spans="1:20" s="311" customFormat="1" ht="12.75" outlineLevel="1">
      <c r="A10" s="336"/>
      <c r="B10" s="12"/>
      <c r="C10" s="12"/>
      <c r="D10" s="15"/>
      <c r="E10" s="259" t="s">
        <v>179</v>
      </c>
      <c r="F10" s="182">
        <f>F21+F161</f>
        <v>80</v>
      </c>
      <c r="G10" s="182">
        <f>G21+G161</f>
        <v>0</v>
      </c>
      <c r="H10" s="17" t="s">
        <v>36</v>
      </c>
      <c r="I10" s="99"/>
      <c r="J10" s="287">
        <f>I21</f>
        <v>6017875</v>
      </c>
      <c r="K10" s="182">
        <f>K21</f>
        <v>0</v>
      </c>
      <c r="L10" s="182">
        <f>L21+L161</f>
        <v>0</v>
      </c>
      <c r="M10" s="291"/>
      <c r="N10" s="292"/>
      <c r="O10" s="287">
        <f>O21</f>
        <v>0</v>
      </c>
      <c r="P10" s="212">
        <f>P161</f>
        <v>0</v>
      </c>
      <c r="Q10" s="416">
        <f>Q161</f>
        <v>0</v>
      </c>
      <c r="R10" s="427"/>
      <c r="S10" s="371"/>
      <c r="T10" s="384"/>
    </row>
    <row r="11" spans="1:20" s="311" customFormat="1" ht="12.75" outlineLevel="1">
      <c r="A11" s="336"/>
      <c r="B11" s="12"/>
      <c r="C11" s="12"/>
      <c r="D11" s="15"/>
      <c r="E11" s="259" t="s">
        <v>180</v>
      </c>
      <c r="F11" s="182">
        <f>$D21+$C161</f>
        <v>100</v>
      </c>
      <c r="G11" s="182">
        <f>$D21+$C161</f>
        <v>100</v>
      </c>
      <c r="H11" s="17" t="s">
        <v>36</v>
      </c>
      <c r="I11" s="99"/>
      <c r="J11" s="287">
        <f>H21</f>
        <v>6148475</v>
      </c>
      <c r="K11" s="182">
        <f>$D21</f>
        <v>100</v>
      </c>
      <c r="L11" s="182">
        <f>$D21+$C161</f>
        <v>100</v>
      </c>
      <c r="M11" s="291"/>
      <c r="N11" s="292"/>
      <c r="O11" s="287">
        <f>$D21</f>
        <v>100</v>
      </c>
      <c r="P11" s="212">
        <f>$D161</f>
        <v>0</v>
      </c>
      <c r="Q11" s="416">
        <f>$D161</f>
        <v>0</v>
      </c>
      <c r="R11" s="427"/>
      <c r="S11" s="371"/>
      <c r="T11" s="384"/>
    </row>
    <row r="12" spans="1:20" s="312" customFormat="1" ht="6.75" customHeight="1" outlineLevel="1">
      <c r="A12" s="337"/>
      <c r="B12" s="4"/>
      <c r="C12" s="4"/>
      <c r="D12" s="130"/>
      <c r="E12" s="257"/>
      <c r="F12" s="143"/>
      <c r="G12" s="150"/>
      <c r="H12" s="23"/>
      <c r="I12" s="23"/>
      <c r="J12" s="119"/>
      <c r="K12" s="143"/>
      <c r="L12" s="107"/>
      <c r="M12" s="72"/>
      <c r="N12" s="9"/>
      <c r="O12" s="78"/>
      <c r="P12" s="150"/>
      <c r="Q12" s="397"/>
      <c r="R12" s="424"/>
      <c r="S12" s="372"/>
      <c r="T12" s="385"/>
    </row>
    <row r="13" spans="1:20" s="305" customFormat="1" ht="27.75" customHeight="1">
      <c r="A13" s="338" t="s">
        <v>62</v>
      </c>
      <c r="B13" s="204"/>
      <c r="C13" s="204"/>
      <c r="D13" s="204"/>
      <c r="E13" s="213"/>
      <c r="F13" s="213"/>
      <c r="G13" s="52"/>
      <c r="H13" s="202"/>
      <c r="I13" s="52"/>
      <c r="J13" s="79"/>
      <c r="K13" s="79"/>
      <c r="L13" s="79"/>
      <c r="M13" s="52"/>
      <c r="N13" s="52"/>
      <c r="O13" s="79"/>
      <c r="P13" s="79"/>
      <c r="Q13" s="52"/>
      <c r="R13" s="386"/>
      <c r="S13" s="373"/>
      <c r="T13" s="386"/>
    </row>
    <row r="14" spans="1:20" s="308" customFormat="1" ht="13.5" customHeight="1" outlineLevel="1">
      <c r="A14" s="339" t="s">
        <v>31</v>
      </c>
      <c r="B14" s="21" t="s">
        <v>6</v>
      </c>
      <c r="C14" s="21" t="s">
        <v>0</v>
      </c>
      <c r="D14" s="22" t="s">
        <v>171</v>
      </c>
      <c r="E14" s="258"/>
      <c r="F14" s="158" t="s">
        <v>45</v>
      </c>
      <c r="G14" s="158" t="s">
        <v>46</v>
      </c>
      <c r="H14" s="92" t="s">
        <v>125</v>
      </c>
      <c r="I14" s="93" t="s">
        <v>124</v>
      </c>
      <c r="J14" s="214" t="s">
        <v>155</v>
      </c>
      <c r="K14" s="139" t="s">
        <v>3</v>
      </c>
      <c r="L14" s="168" t="s">
        <v>70</v>
      </c>
      <c r="M14" s="124" t="s">
        <v>57</v>
      </c>
      <c r="N14" s="54" t="s">
        <v>43</v>
      </c>
      <c r="O14" s="215" t="s">
        <v>58</v>
      </c>
      <c r="P14" s="179" t="s">
        <v>36</v>
      </c>
      <c r="Q14" s="396"/>
      <c r="R14" s="389"/>
      <c r="S14" s="368"/>
      <c r="T14" s="387"/>
    </row>
    <row r="15" spans="1:20" s="309" customFormat="1" ht="9" customHeight="1" outlineLevel="1">
      <c r="A15" s="340"/>
      <c r="B15" s="237"/>
      <c r="C15" s="237"/>
      <c r="D15" s="238"/>
      <c r="E15" s="257"/>
      <c r="F15" s="150"/>
      <c r="G15" s="150"/>
      <c r="H15" s="5"/>
      <c r="I15" s="5"/>
      <c r="J15" s="121"/>
      <c r="K15" s="150"/>
      <c r="L15" s="114"/>
      <c r="M15" s="72"/>
      <c r="N15" s="9"/>
      <c r="O15" s="86"/>
      <c r="P15" s="150"/>
      <c r="Q15" s="397"/>
      <c r="R15" s="424"/>
      <c r="S15" s="369"/>
      <c r="T15" s="382"/>
    </row>
    <row r="16" spans="1:20" s="310" customFormat="1" ht="12.75" outlineLevel="2">
      <c r="A16" s="335"/>
      <c r="B16" s="29" t="s">
        <v>56</v>
      </c>
      <c r="C16" s="29"/>
      <c r="D16" s="129"/>
      <c r="E16" s="255" t="s">
        <v>156</v>
      </c>
      <c r="F16" s="159"/>
      <c r="G16" s="141"/>
      <c r="H16" s="30" t="s">
        <v>36</v>
      </c>
      <c r="I16" s="98"/>
      <c r="J16" s="76"/>
      <c r="K16" s="141"/>
      <c r="L16" s="169" t="s">
        <v>96</v>
      </c>
      <c r="M16" s="30" t="s">
        <v>97</v>
      </c>
      <c r="N16" s="28" t="s">
        <v>98</v>
      </c>
      <c r="O16" s="105"/>
      <c r="P16" s="141" t="s">
        <v>36</v>
      </c>
      <c r="Q16" s="98" t="s">
        <v>36</v>
      </c>
      <c r="R16" s="425"/>
      <c r="S16" s="370"/>
      <c r="T16" s="383"/>
    </row>
    <row r="17" spans="1:20" s="313" customFormat="1" ht="12.75" outlineLevel="2">
      <c r="A17" s="341"/>
      <c r="B17" s="25"/>
      <c r="C17" s="14"/>
      <c r="D17" s="26"/>
      <c r="E17" s="259" t="s">
        <v>157</v>
      </c>
      <c r="F17" s="160"/>
      <c r="G17" s="144"/>
      <c r="H17" s="27" t="s">
        <v>36</v>
      </c>
      <c r="I17" s="100"/>
      <c r="J17" s="80"/>
      <c r="K17" s="144"/>
      <c r="L17" s="77">
        <f>IF(L19&gt;0,L18/L19,0)</f>
        <v>0</v>
      </c>
      <c r="M17" s="68">
        <f>IF(M19&gt;0,M18/M19,0)</f>
        <v>0</v>
      </c>
      <c r="N17" s="60">
        <f>IF(N19&gt;0,N18/N19,0)</f>
        <v>0</v>
      </c>
      <c r="O17" s="106"/>
      <c r="P17" s="144"/>
      <c r="Q17" s="100"/>
      <c r="R17" s="388"/>
      <c r="S17" s="374"/>
      <c r="T17" s="388"/>
    </row>
    <row r="18" spans="1:20" s="313" customFormat="1" ht="12.75" outlineLevel="2">
      <c r="A18" s="341"/>
      <c r="B18" s="25"/>
      <c r="C18" s="14"/>
      <c r="D18" s="26"/>
      <c r="E18" s="259" t="s">
        <v>179</v>
      </c>
      <c r="F18" s="160"/>
      <c r="G18" s="144"/>
      <c r="H18" s="27"/>
      <c r="I18" s="100"/>
      <c r="J18" s="80"/>
      <c r="K18" s="144"/>
      <c r="L18" s="288">
        <f>L21</f>
        <v>0</v>
      </c>
      <c r="M18" s="289">
        <f>M21</f>
        <v>0</v>
      </c>
      <c r="N18" s="290">
        <f>N21</f>
        <v>0</v>
      </c>
      <c r="O18" s="106"/>
      <c r="P18" s="144"/>
      <c r="Q18" s="100"/>
      <c r="R18" s="388"/>
      <c r="S18" s="374"/>
      <c r="T18" s="388"/>
    </row>
    <row r="19" spans="1:20" s="313" customFormat="1" ht="12.75" outlineLevel="2">
      <c r="A19" s="341"/>
      <c r="B19" s="25"/>
      <c r="C19" s="14"/>
      <c r="D19" s="26"/>
      <c r="E19" s="259" t="s">
        <v>180</v>
      </c>
      <c r="F19" s="160"/>
      <c r="G19" s="144"/>
      <c r="H19" s="27"/>
      <c r="I19" s="100"/>
      <c r="J19" s="80"/>
      <c r="K19" s="144"/>
      <c r="L19" s="288">
        <f>$D21</f>
        <v>100</v>
      </c>
      <c r="M19" s="289">
        <f>$D21</f>
        <v>100</v>
      </c>
      <c r="N19" s="290">
        <f>$D21</f>
        <v>100</v>
      </c>
      <c r="O19" s="106"/>
      <c r="P19" s="144"/>
      <c r="Q19" s="100"/>
      <c r="R19" s="388"/>
      <c r="S19" s="374"/>
      <c r="T19" s="388"/>
    </row>
    <row r="20" spans="1:20" s="314" customFormat="1" ht="12.75" outlineLevel="3">
      <c r="A20" s="342"/>
      <c r="B20" s="11"/>
      <c r="C20" s="11"/>
      <c r="D20" s="224" t="s">
        <v>126</v>
      </c>
      <c r="E20" s="260" t="s">
        <v>153</v>
      </c>
      <c r="F20" s="161" t="s">
        <v>136</v>
      </c>
      <c r="G20" s="145" t="s">
        <v>137</v>
      </c>
      <c r="H20" s="187" t="s">
        <v>134</v>
      </c>
      <c r="I20" s="10" t="s">
        <v>135</v>
      </c>
      <c r="J20" s="81"/>
      <c r="K20" s="145" t="s">
        <v>39</v>
      </c>
      <c r="L20" s="170" t="s">
        <v>102</v>
      </c>
      <c r="M20" s="69" t="s">
        <v>99</v>
      </c>
      <c r="N20" s="10" t="s">
        <v>100</v>
      </c>
      <c r="O20" s="110" t="s">
        <v>101</v>
      </c>
      <c r="P20" s="145"/>
      <c r="Q20" s="417"/>
      <c r="R20" s="424"/>
      <c r="S20" s="375"/>
      <c r="T20" s="389"/>
    </row>
    <row r="21" spans="1:20" s="312" customFormat="1" ht="12.75" outlineLevel="3">
      <c r="A21" s="343"/>
      <c r="B21" s="11"/>
      <c r="C21" s="7"/>
      <c r="D21" s="101">
        <f>D29+D77+D108</f>
        <v>100</v>
      </c>
      <c r="E21" s="261" t="s">
        <v>154</v>
      </c>
      <c r="F21" s="146">
        <f>F29+F77+F108</f>
        <v>80</v>
      </c>
      <c r="G21" s="146">
        <f>G29+G77+G108</f>
        <v>0</v>
      </c>
      <c r="H21" s="188">
        <f>H29+H77+H108</f>
        <v>6148475</v>
      </c>
      <c r="I21" s="8">
        <f>I29+I77+I108</f>
        <v>6017875</v>
      </c>
      <c r="J21" s="82"/>
      <c r="K21" s="146">
        <f>K29+K77+K108</f>
        <v>0</v>
      </c>
      <c r="L21" s="111">
        <f>L29+L77+L108</f>
        <v>0</v>
      </c>
      <c r="M21" s="18">
        <f>M29+M77+M108</f>
        <v>0</v>
      </c>
      <c r="N21" s="8">
        <f>N29+N77+N108</f>
        <v>0</v>
      </c>
      <c r="O21" s="111">
        <f>O29+O77+O108</f>
        <v>0</v>
      </c>
      <c r="P21" s="146"/>
      <c r="Q21" s="101"/>
      <c r="R21" s="428"/>
      <c r="S21" s="372"/>
      <c r="T21" s="385"/>
    </row>
    <row r="22" spans="1:20" s="315" customFormat="1" ht="9" customHeight="1" outlineLevel="2">
      <c r="A22" s="344"/>
      <c r="B22" s="39"/>
      <c r="C22" s="39"/>
      <c r="D22" s="132"/>
      <c r="E22" s="257"/>
      <c r="F22" s="147"/>
      <c r="G22" s="147"/>
      <c r="H22" s="40"/>
      <c r="I22" s="40"/>
      <c r="J22" s="120"/>
      <c r="K22" s="147"/>
      <c r="L22" s="112"/>
      <c r="M22" s="70"/>
      <c r="N22" s="41"/>
      <c r="O22" s="83"/>
      <c r="P22" s="147"/>
      <c r="Q22" s="401"/>
      <c r="R22" s="429"/>
      <c r="S22" s="376"/>
      <c r="T22" s="390"/>
    </row>
    <row r="23" spans="1:20" s="316" customFormat="1" ht="10.5" customHeight="1" outlineLevel="1">
      <c r="A23" s="345"/>
      <c r="B23" s="239"/>
      <c r="C23" s="239"/>
      <c r="D23" s="240"/>
      <c r="E23" s="257"/>
      <c r="F23" s="241"/>
      <c r="G23" s="241"/>
      <c r="H23" s="242"/>
      <c r="I23" s="242"/>
      <c r="J23" s="243"/>
      <c r="K23" s="241"/>
      <c r="L23" s="244"/>
      <c r="M23" s="245"/>
      <c r="N23" s="246"/>
      <c r="O23" s="247"/>
      <c r="P23" s="241"/>
      <c r="Q23" s="402"/>
      <c r="R23" s="430"/>
      <c r="S23" s="377"/>
      <c r="T23" s="391"/>
    </row>
    <row r="24" spans="1:20" s="310" customFormat="1" ht="12.75" outlineLevel="2">
      <c r="A24" s="335"/>
      <c r="B24" s="31" t="s">
        <v>53</v>
      </c>
      <c r="C24" s="29"/>
      <c r="D24" s="129"/>
      <c r="E24" s="255" t="s">
        <v>156</v>
      </c>
      <c r="F24" s="141" t="s">
        <v>94</v>
      </c>
      <c r="G24" s="141" t="s">
        <v>95</v>
      </c>
      <c r="H24" s="30" t="s">
        <v>36</v>
      </c>
      <c r="I24" s="98"/>
      <c r="J24" s="84" t="s">
        <v>92</v>
      </c>
      <c r="K24" s="141" t="s">
        <v>93</v>
      </c>
      <c r="L24" s="105"/>
      <c r="M24" s="30"/>
      <c r="N24" s="28"/>
      <c r="O24" s="115"/>
      <c r="P24" s="141" t="s">
        <v>36</v>
      </c>
      <c r="Q24" s="98" t="s">
        <v>36</v>
      </c>
      <c r="R24" s="425"/>
      <c r="S24" s="370"/>
      <c r="T24" s="383"/>
    </row>
    <row r="25" spans="1:20" s="313" customFormat="1" ht="12.75" outlineLevel="2">
      <c r="A25" s="341"/>
      <c r="B25" s="42"/>
      <c r="C25" s="14"/>
      <c r="D25" s="26"/>
      <c r="E25" s="259" t="s">
        <v>157</v>
      </c>
      <c r="F25" s="142">
        <f>IF(F27&gt;0,F26/F27,0)</f>
        <v>0.868421052631579</v>
      </c>
      <c r="G25" s="142">
        <f>IF(G27&gt;0,G26/G27,0)</f>
        <v>0</v>
      </c>
      <c r="H25" s="27"/>
      <c r="I25" s="14"/>
      <c r="J25" s="77">
        <f>IF(J27&gt;0,J26/J27,0)</f>
        <v>1</v>
      </c>
      <c r="K25" s="142">
        <f>IF(K27&gt;0,K26/K27,0)</f>
        <v>0</v>
      </c>
      <c r="L25" s="171"/>
      <c r="M25" s="27"/>
      <c r="N25" s="14"/>
      <c r="O25" s="109"/>
      <c r="P25" s="144"/>
      <c r="Q25" s="100"/>
      <c r="R25" s="388"/>
      <c r="S25" s="374"/>
      <c r="T25" s="388"/>
    </row>
    <row r="26" spans="1:20" s="313" customFormat="1" ht="12.75" outlineLevel="2">
      <c r="A26" s="341"/>
      <c r="B26" s="42"/>
      <c r="C26" s="14"/>
      <c r="D26" s="26"/>
      <c r="E26" s="259" t="s">
        <v>179</v>
      </c>
      <c r="F26" s="182">
        <f>F29</f>
        <v>33</v>
      </c>
      <c r="G26" s="182">
        <f>G29</f>
        <v>0</v>
      </c>
      <c r="H26" s="27"/>
      <c r="I26" s="14"/>
      <c r="J26" s="287">
        <f>I29</f>
        <v>2481400</v>
      </c>
      <c r="K26" s="182">
        <f>K29</f>
        <v>0</v>
      </c>
      <c r="L26" s="171"/>
      <c r="M26" s="27"/>
      <c r="N26" s="14"/>
      <c r="O26" s="109"/>
      <c r="P26" s="144"/>
      <c r="Q26" s="100"/>
      <c r="R26" s="388"/>
      <c r="S26" s="374"/>
      <c r="T26" s="388"/>
    </row>
    <row r="27" spans="1:20" s="313" customFormat="1" ht="12.75" outlineLevel="2">
      <c r="A27" s="341"/>
      <c r="B27" s="42"/>
      <c r="C27" s="14"/>
      <c r="D27" s="26"/>
      <c r="E27" s="259" t="s">
        <v>180</v>
      </c>
      <c r="F27" s="182">
        <f>$D29</f>
        <v>38</v>
      </c>
      <c r="G27" s="182">
        <f>$D29</f>
        <v>38</v>
      </c>
      <c r="H27" s="27"/>
      <c r="I27" s="14"/>
      <c r="J27" s="287">
        <f>H29</f>
        <v>2481400</v>
      </c>
      <c r="K27" s="182">
        <f>$D29</f>
        <v>38</v>
      </c>
      <c r="L27" s="171"/>
      <c r="M27" s="27"/>
      <c r="N27" s="14"/>
      <c r="O27" s="109"/>
      <c r="P27" s="144"/>
      <c r="Q27" s="100"/>
      <c r="R27" s="388"/>
      <c r="S27" s="374"/>
      <c r="T27" s="388"/>
    </row>
    <row r="28" spans="1:20" s="317" customFormat="1" ht="12.75" outlineLevel="3">
      <c r="A28" s="346"/>
      <c r="B28" s="33"/>
      <c r="C28" s="33"/>
      <c r="D28" s="218" t="s">
        <v>127</v>
      </c>
      <c r="E28" s="261" t="s">
        <v>153</v>
      </c>
      <c r="F28" s="219" t="s">
        <v>90</v>
      </c>
      <c r="G28" s="219" t="s">
        <v>91</v>
      </c>
      <c r="H28" s="216" t="s">
        <v>138</v>
      </c>
      <c r="I28" s="217" t="s">
        <v>139</v>
      </c>
      <c r="J28" s="222"/>
      <c r="K28" s="220" t="s">
        <v>89</v>
      </c>
      <c r="L28" s="170" t="s">
        <v>182</v>
      </c>
      <c r="M28" s="69" t="s">
        <v>183</v>
      </c>
      <c r="N28" s="10" t="s">
        <v>184</v>
      </c>
      <c r="O28" s="110" t="s">
        <v>185</v>
      </c>
      <c r="P28" s="220"/>
      <c r="Q28" s="217"/>
      <c r="R28" s="431"/>
      <c r="S28" s="378"/>
      <c r="T28" s="392"/>
    </row>
    <row r="29" spans="1:20" s="312" customFormat="1" ht="12.75" outlineLevel="3">
      <c r="A29" s="343"/>
      <c r="B29" s="43"/>
      <c r="C29" s="7"/>
      <c r="D29" s="16">
        <f>COUNTA(D30:D71)</f>
        <v>38</v>
      </c>
      <c r="E29" s="261" t="s">
        <v>154</v>
      </c>
      <c r="F29" s="146">
        <f>SUM(F30:F71)</f>
        <v>33</v>
      </c>
      <c r="G29" s="146">
        <f>SUM(G30:G71)</f>
        <v>0</v>
      </c>
      <c r="H29" s="18">
        <f>SUM(H30:H71)</f>
        <v>2481400</v>
      </c>
      <c r="I29" s="16">
        <f>SUM(I30:I71)</f>
        <v>2481400</v>
      </c>
      <c r="J29" s="82"/>
      <c r="K29" s="146">
        <f>SUM(K30:K71)</f>
        <v>0</v>
      </c>
      <c r="L29" s="172">
        <f>SUM(L30:L71)</f>
        <v>0</v>
      </c>
      <c r="M29" s="18">
        <f>SUM(M30:M71)</f>
        <v>0</v>
      </c>
      <c r="N29" s="8">
        <f>SUM(N30:N71)</f>
        <v>0</v>
      </c>
      <c r="O29" s="8">
        <f>SUM(O30:O71)</f>
        <v>0</v>
      </c>
      <c r="P29" s="146"/>
      <c r="Q29" s="101"/>
      <c r="R29" s="428"/>
      <c r="S29" s="372"/>
      <c r="T29" s="385"/>
    </row>
    <row r="30" spans="1:20" s="315" customFormat="1" ht="6.75" customHeight="1" outlineLevel="2">
      <c r="A30" s="344"/>
      <c r="B30" s="39"/>
      <c r="C30" s="39"/>
      <c r="D30" s="132"/>
      <c r="E30" s="257"/>
      <c r="F30" s="147"/>
      <c r="G30" s="147"/>
      <c r="H30" s="40"/>
      <c r="I30" s="40"/>
      <c r="J30" s="120"/>
      <c r="K30" s="147"/>
      <c r="L30" s="112"/>
      <c r="M30" s="70"/>
      <c r="N30" s="41"/>
      <c r="O30" s="83"/>
      <c r="P30" s="147"/>
      <c r="Q30" s="401"/>
      <c r="R30" s="429"/>
      <c r="S30" s="376"/>
      <c r="T30" s="390"/>
    </row>
    <row r="31" spans="1:20" s="318" customFormat="1" ht="12.75" outlineLevel="1">
      <c r="A31" s="347"/>
      <c r="B31" s="55" t="s">
        <v>7</v>
      </c>
      <c r="C31" s="56" t="s">
        <v>159</v>
      </c>
      <c r="D31" s="135"/>
      <c r="E31" s="262" t="s">
        <v>36</v>
      </c>
      <c r="F31" s="162">
        <v>0</v>
      </c>
      <c r="G31" s="162">
        <v>0</v>
      </c>
      <c r="H31" s="50">
        <v>0</v>
      </c>
      <c r="I31" s="102">
        <v>0</v>
      </c>
      <c r="J31" s="85">
        <f>IF(H31&gt;0,I31/H31,0)</f>
        <v>0</v>
      </c>
      <c r="K31" s="148">
        <v>0</v>
      </c>
      <c r="L31" s="173">
        <v>0</v>
      </c>
      <c r="M31" s="125">
        <v>0</v>
      </c>
      <c r="N31" s="48">
        <v>0</v>
      </c>
      <c r="O31" s="209">
        <f aca="true" t="shared" si="0" ref="O31:O51">IF(AND(M31=1,N31=1),1,0)</f>
        <v>0</v>
      </c>
      <c r="P31" s="180"/>
      <c r="Q31" s="283"/>
      <c r="R31" s="432"/>
      <c r="S31" s="379"/>
      <c r="T31" s="393"/>
    </row>
    <row r="32" spans="1:20" s="317" customFormat="1" ht="12.75" outlineLevel="1">
      <c r="A32" s="348"/>
      <c r="B32" s="57" t="s">
        <v>7</v>
      </c>
      <c r="C32" s="56" t="s">
        <v>160</v>
      </c>
      <c r="D32" s="133"/>
      <c r="E32" s="262" t="s">
        <v>36</v>
      </c>
      <c r="F32" s="163">
        <v>0</v>
      </c>
      <c r="G32" s="163">
        <v>0</v>
      </c>
      <c r="H32" s="50">
        <v>0</v>
      </c>
      <c r="I32" s="102">
        <v>0</v>
      </c>
      <c r="J32" s="85">
        <f>IF(H32&gt;0,I32/H32,0)</f>
        <v>0</v>
      </c>
      <c r="K32" s="149">
        <v>0</v>
      </c>
      <c r="L32" s="174">
        <v>0</v>
      </c>
      <c r="M32" s="61">
        <v>0</v>
      </c>
      <c r="N32" s="19">
        <v>0</v>
      </c>
      <c r="O32" s="209">
        <f t="shared" si="0"/>
        <v>0</v>
      </c>
      <c r="P32" s="177"/>
      <c r="Q32" s="126"/>
      <c r="R32" s="424"/>
      <c r="S32" s="378"/>
      <c r="T32" s="392"/>
    </row>
    <row r="33" spans="1:20" s="317" customFormat="1" ht="12.75" outlineLevel="1">
      <c r="A33" s="348"/>
      <c r="B33" s="57" t="s">
        <v>7</v>
      </c>
      <c r="C33" s="58" t="s">
        <v>161</v>
      </c>
      <c r="D33" s="133" t="s">
        <v>319</v>
      </c>
      <c r="E33" s="262" t="s">
        <v>36</v>
      </c>
      <c r="F33" s="163">
        <v>1</v>
      </c>
      <c r="G33" s="163">
        <v>0</v>
      </c>
      <c r="H33" s="50">
        <v>65300</v>
      </c>
      <c r="I33" s="50">
        <v>65300</v>
      </c>
      <c r="J33" s="85">
        <f aca="true" t="shared" si="1" ref="J33:J51">IF(H33&gt;0,I33/H33,0)</f>
        <v>1</v>
      </c>
      <c r="K33" s="149">
        <v>0</v>
      </c>
      <c r="L33" s="174">
        <v>0</v>
      </c>
      <c r="M33" s="61">
        <v>0</v>
      </c>
      <c r="N33" s="19">
        <v>0</v>
      </c>
      <c r="O33" s="209">
        <f t="shared" si="0"/>
        <v>0</v>
      </c>
      <c r="P33" s="177"/>
      <c r="Q33" s="126"/>
      <c r="R33" s="424"/>
      <c r="S33" s="378"/>
      <c r="T33" s="392"/>
    </row>
    <row r="34" spans="1:20" s="317" customFormat="1" ht="12.75" outlineLevel="1">
      <c r="A34" s="348"/>
      <c r="B34" s="57" t="s">
        <v>7</v>
      </c>
      <c r="C34" s="58" t="s">
        <v>161</v>
      </c>
      <c r="D34" s="133" t="s">
        <v>320</v>
      </c>
      <c r="E34" s="262" t="s">
        <v>36</v>
      </c>
      <c r="F34" s="163">
        <v>1</v>
      </c>
      <c r="G34" s="163">
        <v>0</v>
      </c>
      <c r="H34" s="50">
        <v>65300</v>
      </c>
      <c r="I34" s="50">
        <v>65300</v>
      </c>
      <c r="J34" s="85">
        <f t="shared" si="1"/>
        <v>1</v>
      </c>
      <c r="K34" s="149">
        <v>0</v>
      </c>
      <c r="L34" s="174">
        <v>0</v>
      </c>
      <c r="M34" s="61">
        <v>0</v>
      </c>
      <c r="N34" s="19">
        <v>0</v>
      </c>
      <c r="O34" s="209">
        <f t="shared" si="0"/>
        <v>0</v>
      </c>
      <c r="P34" s="177"/>
      <c r="Q34" s="126"/>
      <c r="R34" s="424"/>
      <c r="S34" s="378"/>
      <c r="T34" s="392"/>
    </row>
    <row r="35" spans="1:20" s="317" customFormat="1" ht="12.75" outlineLevel="1">
      <c r="A35" s="348"/>
      <c r="B35" s="57" t="s">
        <v>7</v>
      </c>
      <c r="C35" s="58" t="s">
        <v>161</v>
      </c>
      <c r="D35" s="133" t="s">
        <v>321</v>
      </c>
      <c r="E35" s="262" t="s">
        <v>36</v>
      </c>
      <c r="F35" s="163">
        <v>1</v>
      </c>
      <c r="G35" s="163">
        <v>0</v>
      </c>
      <c r="H35" s="50">
        <v>65300</v>
      </c>
      <c r="I35" s="50">
        <v>65300</v>
      </c>
      <c r="J35" s="85">
        <f t="shared" si="1"/>
        <v>1</v>
      </c>
      <c r="K35" s="149">
        <v>0</v>
      </c>
      <c r="L35" s="174">
        <v>0</v>
      </c>
      <c r="M35" s="61">
        <v>0</v>
      </c>
      <c r="N35" s="19">
        <v>0</v>
      </c>
      <c r="O35" s="209">
        <f t="shared" si="0"/>
        <v>0</v>
      </c>
      <c r="P35" s="177"/>
      <c r="Q35" s="126"/>
      <c r="R35" s="424"/>
      <c r="S35" s="378"/>
      <c r="T35" s="392"/>
    </row>
    <row r="36" spans="1:20" s="317" customFormat="1" ht="12.75" outlineLevel="1">
      <c r="A36" s="348"/>
      <c r="B36" s="57" t="s">
        <v>7</v>
      </c>
      <c r="C36" s="58" t="s">
        <v>161</v>
      </c>
      <c r="D36" s="133" t="s">
        <v>322</v>
      </c>
      <c r="E36" s="262" t="s">
        <v>36</v>
      </c>
      <c r="F36" s="163">
        <v>1</v>
      </c>
      <c r="G36" s="163">
        <v>0</v>
      </c>
      <c r="H36" s="50">
        <v>65300</v>
      </c>
      <c r="I36" s="50">
        <v>65300</v>
      </c>
      <c r="J36" s="85">
        <f t="shared" si="1"/>
        <v>1</v>
      </c>
      <c r="K36" s="149">
        <v>0</v>
      </c>
      <c r="L36" s="174">
        <v>0</v>
      </c>
      <c r="M36" s="61">
        <v>0</v>
      </c>
      <c r="N36" s="19">
        <v>0</v>
      </c>
      <c r="O36" s="209">
        <f t="shared" si="0"/>
        <v>0</v>
      </c>
      <c r="P36" s="177"/>
      <c r="Q36" s="126"/>
      <c r="R36" s="424"/>
      <c r="S36" s="378"/>
      <c r="T36" s="392"/>
    </row>
    <row r="37" spans="1:20" s="317" customFormat="1" ht="12.75" outlineLevel="1">
      <c r="A37" s="348"/>
      <c r="B37" s="57" t="s">
        <v>7</v>
      </c>
      <c r="C37" s="58" t="s">
        <v>161</v>
      </c>
      <c r="D37" s="133" t="s">
        <v>323</v>
      </c>
      <c r="E37" s="262" t="s">
        <v>36</v>
      </c>
      <c r="F37" s="163">
        <v>1</v>
      </c>
      <c r="G37" s="163">
        <v>0</v>
      </c>
      <c r="H37" s="50">
        <v>65300</v>
      </c>
      <c r="I37" s="50">
        <v>65300</v>
      </c>
      <c r="J37" s="85">
        <f t="shared" si="1"/>
        <v>1</v>
      </c>
      <c r="K37" s="149">
        <v>0</v>
      </c>
      <c r="L37" s="174">
        <v>0</v>
      </c>
      <c r="M37" s="61">
        <v>0</v>
      </c>
      <c r="N37" s="19">
        <v>0</v>
      </c>
      <c r="O37" s="209">
        <f t="shared" si="0"/>
        <v>0</v>
      </c>
      <c r="P37" s="177"/>
      <c r="Q37" s="126"/>
      <c r="R37" s="424"/>
      <c r="S37" s="378"/>
      <c r="T37" s="392"/>
    </row>
    <row r="38" spans="1:20" s="317" customFormat="1" ht="12.75" outlineLevel="1">
      <c r="A38" s="348"/>
      <c r="B38" s="57" t="s">
        <v>7</v>
      </c>
      <c r="C38" s="58" t="s">
        <v>161</v>
      </c>
      <c r="D38" s="133" t="s">
        <v>324</v>
      </c>
      <c r="E38" s="262" t="s">
        <v>36</v>
      </c>
      <c r="F38" s="163">
        <v>1</v>
      </c>
      <c r="G38" s="163">
        <v>0</v>
      </c>
      <c r="H38" s="50">
        <v>65300</v>
      </c>
      <c r="I38" s="50">
        <v>65300</v>
      </c>
      <c r="J38" s="85">
        <f t="shared" si="1"/>
        <v>1</v>
      </c>
      <c r="K38" s="149">
        <v>0</v>
      </c>
      <c r="L38" s="174">
        <v>0</v>
      </c>
      <c r="M38" s="61">
        <v>0</v>
      </c>
      <c r="N38" s="19">
        <v>0</v>
      </c>
      <c r="O38" s="209">
        <f t="shared" si="0"/>
        <v>0</v>
      </c>
      <c r="P38" s="177"/>
      <c r="Q38" s="126"/>
      <c r="R38" s="424"/>
      <c r="S38" s="378"/>
      <c r="T38" s="392"/>
    </row>
    <row r="39" spans="1:20" s="317" customFormat="1" ht="12.75" outlineLevel="1">
      <c r="A39" s="348"/>
      <c r="B39" s="57" t="s">
        <v>7</v>
      </c>
      <c r="C39" s="58" t="s">
        <v>162</v>
      </c>
      <c r="D39" s="133" t="s">
        <v>324</v>
      </c>
      <c r="E39" s="262" t="s">
        <v>36</v>
      </c>
      <c r="F39" s="163">
        <v>1</v>
      </c>
      <c r="G39" s="163">
        <v>0</v>
      </c>
      <c r="H39" s="50">
        <v>65300</v>
      </c>
      <c r="I39" s="50">
        <v>65300</v>
      </c>
      <c r="J39" s="85">
        <f t="shared" si="1"/>
        <v>1</v>
      </c>
      <c r="K39" s="149">
        <v>0</v>
      </c>
      <c r="L39" s="174">
        <v>0</v>
      </c>
      <c r="M39" s="61">
        <v>0</v>
      </c>
      <c r="N39" s="19">
        <v>0</v>
      </c>
      <c r="O39" s="209">
        <f t="shared" si="0"/>
        <v>0</v>
      </c>
      <c r="P39" s="177"/>
      <c r="Q39" s="126"/>
      <c r="R39" s="424"/>
      <c r="S39" s="378"/>
      <c r="T39" s="392"/>
    </row>
    <row r="40" spans="1:20" s="317" customFormat="1" ht="12.75" outlineLevel="1">
      <c r="A40" s="348"/>
      <c r="B40" s="57" t="s">
        <v>7</v>
      </c>
      <c r="C40" s="58" t="s">
        <v>162</v>
      </c>
      <c r="D40" s="133" t="s">
        <v>319</v>
      </c>
      <c r="E40" s="253" t="s">
        <v>36</v>
      </c>
      <c r="F40" s="163">
        <v>1</v>
      </c>
      <c r="G40" s="163">
        <v>0</v>
      </c>
      <c r="H40" s="50">
        <v>65300</v>
      </c>
      <c r="I40" s="50">
        <v>65300</v>
      </c>
      <c r="J40" s="85">
        <f aca="true" t="shared" si="2" ref="J40:J45">IF(H40&gt;0,I40/H40,0)</f>
        <v>1</v>
      </c>
      <c r="K40" s="149">
        <v>0</v>
      </c>
      <c r="L40" s="174">
        <v>0</v>
      </c>
      <c r="M40" s="61">
        <v>0</v>
      </c>
      <c r="N40" s="19">
        <v>0</v>
      </c>
      <c r="O40" s="209">
        <f t="shared" si="0"/>
        <v>0</v>
      </c>
      <c r="P40" s="177"/>
      <c r="Q40" s="126"/>
      <c r="R40" s="424"/>
      <c r="S40" s="378"/>
      <c r="T40" s="392"/>
    </row>
    <row r="41" spans="1:20" s="317" customFormat="1" ht="12.75" outlineLevel="1">
      <c r="A41" s="348"/>
      <c r="B41" s="57" t="s">
        <v>7</v>
      </c>
      <c r="C41" s="58" t="s">
        <v>162</v>
      </c>
      <c r="D41" s="133" t="s">
        <v>320</v>
      </c>
      <c r="E41" s="253" t="s">
        <v>36</v>
      </c>
      <c r="F41" s="163">
        <v>1</v>
      </c>
      <c r="G41" s="163">
        <v>0</v>
      </c>
      <c r="H41" s="50">
        <v>65300</v>
      </c>
      <c r="I41" s="50">
        <v>65300</v>
      </c>
      <c r="J41" s="85">
        <f t="shared" si="2"/>
        <v>1</v>
      </c>
      <c r="K41" s="149">
        <v>0</v>
      </c>
      <c r="L41" s="174">
        <v>0</v>
      </c>
      <c r="M41" s="61">
        <v>0</v>
      </c>
      <c r="N41" s="19">
        <v>0</v>
      </c>
      <c r="O41" s="209">
        <f t="shared" si="0"/>
        <v>0</v>
      </c>
      <c r="P41" s="177"/>
      <c r="Q41" s="126"/>
      <c r="R41" s="424"/>
      <c r="S41" s="378"/>
      <c r="T41" s="392"/>
    </row>
    <row r="42" spans="1:20" s="317" customFormat="1" ht="12.75" outlineLevel="1">
      <c r="A42" s="348"/>
      <c r="B42" s="57" t="s">
        <v>7</v>
      </c>
      <c r="C42" s="58" t="s">
        <v>162</v>
      </c>
      <c r="D42" s="133" t="s">
        <v>321</v>
      </c>
      <c r="E42" s="253" t="s">
        <v>36</v>
      </c>
      <c r="F42" s="163">
        <v>1</v>
      </c>
      <c r="G42" s="163">
        <v>0</v>
      </c>
      <c r="H42" s="50">
        <v>65300</v>
      </c>
      <c r="I42" s="50">
        <v>65300</v>
      </c>
      <c r="J42" s="85">
        <f t="shared" si="2"/>
        <v>1</v>
      </c>
      <c r="K42" s="149">
        <v>0</v>
      </c>
      <c r="L42" s="174">
        <v>0</v>
      </c>
      <c r="M42" s="61">
        <v>0</v>
      </c>
      <c r="N42" s="19">
        <v>0</v>
      </c>
      <c r="O42" s="209">
        <f t="shared" si="0"/>
        <v>0</v>
      </c>
      <c r="P42" s="177"/>
      <c r="Q42" s="126"/>
      <c r="R42" s="424"/>
      <c r="S42" s="378"/>
      <c r="T42" s="392"/>
    </row>
    <row r="43" spans="1:20" s="317" customFormat="1" ht="12.75" outlineLevel="1">
      <c r="A43" s="348"/>
      <c r="B43" s="57" t="s">
        <v>7</v>
      </c>
      <c r="C43" s="58" t="s">
        <v>162</v>
      </c>
      <c r="D43" s="133" t="s">
        <v>325</v>
      </c>
      <c r="E43" s="253" t="s">
        <v>36</v>
      </c>
      <c r="F43" s="163">
        <v>1</v>
      </c>
      <c r="G43" s="163">
        <v>0</v>
      </c>
      <c r="H43" s="50">
        <v>65300</v>
      </c>
      <c r="I43" s="50">
        <v>65300</v>
      </c>
      <c r="J43" s="85">
        <f t="shared" si="2"/>
        <v>1</v>
      </c>
      <c r="K43" s="149">
        <v>0</v>
      </c>
      <c r="L43" s="174">
        <v>0</v>
      </c>
      <c r="M43" s="61">
        <v>0</v>
      </c>
      <c r="N43" s="19">
        <v>0</v>
      </c>
      <c r="O43" s="209">
        <f t="shared" si="0"/>
        <v>0</v>
      </c>
      <c r="P43" s="177"/>
      <c r="Q43" s="126"/>
      <c r="R43" s="424"/>
      <c r="S43" s="378"/>
      <c r="T43" s="392"/>
    </row>
    <row r="44" spans="1:20" s="317" customFormat="1" ht="12.75" outlineLevel="1">
      <c r="A44" s="348"/>
      <c r="B44" s="57" t="s">
        <v>7</v>
      </c>
      <c r="C44" s="58" t="s">
        <v>162</v>
      </c>
      <c r="D44" s="133" t="s">
        <v>322</v>
      </c>
      <c r="E44" s="253" t="s">
        <v>36</v>
      </c>
      <c r="F44" s="163">
        <v>1</v>
      </c>
      <c r="G44" s="163">
        <v>0</v>
      </c>
      <c r="H44" s="50">
        <v>65300</v>
      </c>
      <c r="I44" s="50">
        <v>65300</v>
      </c>
      <c r="J44" s="85">
        <f t="shared" si="2"/>
        <v>1</v>
      </c>
      <c r="K44" s="149">
        <v>0</v>
      </c>
      <c r="L44" s="174">
        <v>0</v>
      </c>
      <c r="M44" s="61">
        <v>0</v>
      </c>
      <c r="N44" s="19">
        <v>0</v>
      </c>
      <c r="O44" s="209">
        <f t="shared" si="0"/>
        <v>0</v>
      </c>
      <c r="P44" s="177"/>
      <c r="Q44" s="126"/>
      <c r="R44" s="424"/>
      <c r="S44" s="378"/>
      <c r="T44" s="392"/>
    </row>
    <row r="45" spans="1:20" s="317" customFormat="1" ht="12.75" outlineLevel="1">
      <c r="A45" s="348"/>
      <c r="B45" s="57" t="s">
        <v>7</v>
      </c>
      <c r="C45" s="58" t="s">
        <v>162</v>
      </c>
      <c r="D45" s="133" t="s">
        <v>323</v>
      </c>
      <c r="E45" s="253" t="s">
        <v>36</v>
      </c>
      <c r="F45" s="163">
        <v>1</v>
      </c>
      <c r="G45" s="163">
        <v>0</v>
      </c>
      <c r="H45" s="50">
        <v>65300</v>
      </c>
      <c r="I45" s="50">
        <v>65300</v>
      </c>
      <c r="J45" s="85">
        <f t="shared" si="2"/>
        <v>1</v>
      </c>
      <c r="K45" s="149">
        <v>0</v>
      </c>
      <c r="L45" s="174">
        <v>0</v>
      </c>
      <c r="M45" s="61">
        <v>0</v>
      </c>
      <c r="N45" s="19">
        <v>0</v>
      </c>
      <c r="O45" s="209">
        <f t="shared" si="0"/>
        <v>0</v>
      </c>
      <c r="P45" s="177"/>
      <c r="Q45" s="126"/>
      <c r="R45" s="424"/>
      <c r="S45" s="378"/>
      <c r="T45" s="392"/>
    </row>
    <row r="46" spans="1:20" s="317" customFormat="1" ht="12.75" outlineLevel="1">
      <c r="A46" s="348"/>
      <c r="B46" s="57" t="s">
        <v>7</v>
      </c>
      <c r="C46" s="58" t="s">
        <v>279</v>
      </c>
      <c r="D46" s="133" t="s">
        <v>367</v>
      </c>
      <c r="E46" s="253" t="s">
        <v>36</v>
      </c>
      <c r="F46" s="163">
        <v>1</v>
      </c>
      <c r="G46" s="163">
        <v>0</v>
      </c>
      <c r="H46" s="50">
        <v>65300</v>
      </c>
      <c r="I46" s="50">
        <v>65300</v>
      </c>
      <c r="J46" s="85">
        <f t="shared" si="1"/>
        <v>1</v>
      </c>
      <c r="K46" s="149">
        <v>0</v>
      </c>
      <c r="L46" s="174">
        <v>0</v>
      </c>
      <c r="M46" s="61">
        <v>0</v>
      </c>
      <c r="N46" s="19">
        <v>0</v>
      </c>
      <c r="O46" s="209">
        <f t="shared" si="0"/>
        <v>0</v>
      </c>
      <c r="P46" s="177"/>
      <c r="Q46" s="126"/>
      <c r="R46" s="424"/>
      <c r="S46" s="378"/>
      <c r="T46" s="392"/>
    </row>
    <row r="47" spans="1:20" s="317" customFormat="1" ht="12.75" outlineLevel="1">
      <c r="A47" s="348"/>
      <c r="B47" s="57" t="s">
        <v>7</v>
      </c>
      <c r="C47" s="58" t="s">
        <v>163</v>
      </c>
      <c r="D47" s="133" t="s">
        <v>368</v>
      </c>
      <c r="E47" s="253" t="s">
        <v>36</v>
      </c>
      <c r="F47" s="163">
        <v>1</v>
      </c>
      <c r="G47" s="163">
        <v>0</v>
      </c>
      <c r="H47" s="50">
        <v>65300</v>
      </c>
      <c r="I47" s="50">
        <v>65300</v>
      </c>
      <c r="J47" s="85">
        <f t="shared" si="1"/>
        <v>1</v>
      </c>
      <c r="K47" s="149">
        <v>0</v>
      </c>
      <c r="L47" s="174">
        <v>0</v>
      </c>
      <c r="M47" s="61">
        <v>0</v>
      </c>
      <c r="N47" s="19">
        <v>0</v>
      </c>
      <c r="O47" s="209">
        <f t="shared" si="0"/>
        <v>0</v>
      </c>
      <c r="P47" s="177"/>
      <c r="Q47" s="126"/>
      <c r="R47" s="424"/>
      <c r="S47" s="378"/>
      <c r="T47" s="392"/>
    </row>
    <row r="48" spans="1:20" s="317" customFormat="1" ht="12.75" outlineLevel="1">
      <c r="A48" s="348"/>
      <c r="B48" s="57" t="s">
        <v>7</v>
      </c>
      <c r="C48" s="58" t="s">
        <v>164</v>
      </c>
      <c r="D48" s="133" t="s">
        <v>327</v>
      </c>
      <c r="E48" s="253" t="s">
        <v>36</v>
      </c>
      <c r="F48" s="163">
        <v>0</v>
      </c>
      <c r="G48" s="163">
        <v>0</v>
      </c>
      <c r="H48" s="50">
        <v>65300</v>
      </c>
      <c r="I48" s="50">
        <v>65300</v>
      </c>
      <c r="J48" s="85">
        <f t="shared" si="1"/>
        <v>1</v>
      </c>
      <c r="K48" s="149">
        <v>0</v>
      </c>
      <c r="L48" s="174">
        <v>0</v>
      </c>
      <c r="M48" s="61">
        <v>0</v>
      </c>
      <c r="N48" s="19">
        <v>0</v>
      </c>
      <c r="O48" s="209">
        <f t="shared" si="0"/>
        <v>0</v>
      </c>
      <c r="P48" s="177"/>
      <c r="Q48" s="126"/>
      <c r="R48" s="424"/>
      <c r="S48" s="378"/>
      <c r="T48" s="392"/>
    </row>
    <row r="49" spans="1:20" s="317" customFormat="1" ht="12.75" outlineLevel="1">
      <c r="A49" s="348"/>
      <c r="B49" s="57" t="s">
        <v>7</v>
      </c>
      <c r="C49" s="58" t="s">
        <v>164</v>
      </c>
      <c r="D49" s="133" t="s">
        <v>319</v>
      </c>
      <c r="E49" s="253" t="s">
        <v>36</v>
      </c>
      <c r="F49" s="163">
        <v>1</v>
      </c>
      <c r="G49" s="163">
        <v>0</v>
      </c>
      <c r="H49" s="50">
        <v>65300</v>
      </c>
      <c r="I49" s="50">
        <v>65300</v>
      </c>
      <c r="J49" s="85">
        <f t="shared" si="1"/>
        <v>1</v>
      </c>
      <c r="K49" s="149">
        <v>0</v>
      </c>
      <c r="L49" s="174">
        <v>0</v>
      </c>
      <c r="M49" s="61">
        <v>0</v>
      </c>
      <c r="N49" s="19">
        <v>0</v>
      </c>
      <c r="O49" s="209">
        <f t="shared" si="0"/>
        <v>0</v>
      </c>
      <c r="P49" s="177"/>
      <c r="Q49" s="126"/>
      <c r="R49" s="424"/>
      <c r="S49" s="378"/>
      <c r="T49" s="392"/>
    </row>
    <row r="50" spans="1:20" s="317" customFormat="1" ht="12.75" outlineLevel="1">
      <c r="A50" s="348"/>
      <c r="B50" s="57" t="s">
        <v>7</v>
      </c>
      <c r="C50" s="58" t="s">
        <v>164</v>
      </c>
      <c r="D50" s="133" t="s">
        <v>320</v>
      </c>
      <c r="E50" s="253" t="s">
        <v>36</v>
      </c>
      <c r="F50" s="163">
        <v>1</v>
      </c>
      <c r="G50" s="163">
        <v>0</v>
      </c>
      <c r="H50" s="50">
        <v>65300</v>
      </c>
      <c r="I50" s="50">
        <v>65300</v>
      </c>
      <c r="J50" s="85">
        <f>IF(H50&gt;0,I50/H50,0)</f>
        <v>1</v>
      </c>
      <c r="K50" s="149">
        <v>0</v>
      </c>
      <c r="L50" s="174">
        <v>0</v>
      </c>
      <c r="M50" s="61">
        <v>0</v>
      </c>
      <c r="N50" s="19">
        <v>0</v>
      </c>
      <c r="O50" s="209">
        <f>IF(AND(M50=1,N50=1),1,0)</f>
        <v>0</v>
      </c>
      <c r="P50" s="177"/>
      <c r="Q50" s="126"/>
      <c r="R50" s="424"/>
      <c r="S50" s="378"/>
      <c r="T50" s="392"/>
    </row>
    <row r="51" spans="1:20" s="317" customFormat="1" ht="12.75" outlineLevel="1">
      <c r="A51" s="348"/>
      <c r="B51" s="57" t="s">
        <v>7</v>
      </c>
      <c r="C51" s="58" t="s">
        <v>164</v>
      </c>
      <c r="D51" s="133" t="s">
        <v>321</v>
      </c>
      <c r="E51" s="253" t="s">
        <v>36</v>
      </c>
      <c r="F51" s="163">
        <v>1</v>
      </c>
      <c r="G51" s="163">
        <v>0</v>
      </c>
      <c r="H51" s="50">
        <v>65300</v>
      </c>
      <c r="I51" s="50">
        <v>65300</v>
      </c>
      <c r="J51" s="85">
        <f t="shared" si="1"/>
        <v>1</v>
      </c>
      <c r="K51" s="149">
        <v>0</v>
      </c>
      <c r="L51" s="174">
        <v>0</v>
      </c>
      <c r="M51" s="61">
        <v>0</v>
      </c>
      <c r="N51" s="19">
        <v>0</v>
      </c>
      <c r="O51" s="209">
        <f t="shared" si="0"/>
        <v>0</v>
      </c>
      <c r="P51" s="177"/>
      <c r="Q51" s="126"/>
      <c r="R51" s="424"/>
      <c r="S51" s="378"/>
      <c r="T51" s="392"/>
    </row>
    <row r="52" spans="1:20" s="317" customFormat="1" ht="12.75" outlineLevel="1">
      <c r="A52" s="348"/>
      <c r="B52" s="57" t="s">
        <v>7</v>
      </c>
      <c r="C52" s="58" t="s">
        <v>164</v>
      </c>
      <c r="D52" s="133" t="s">
        <v>328</v>
      </c>
      <c r="E52" s="253" t="s">
        <v>36</v>
      </c>
      <c r="F52" s="163">
        <v>1</v>
      </c>
      <c r="G52" s="163">
        <v>0</v>
      </c>
      <c r="H52" s="50">
        <v>65300</v>
      </c>
      <c r="I52" s="50">
        <v>65300</v>
      </c>
      <c r="J52" s="85">
        <f aca="true" t="shared" si="3" ref="J52:J70">IF(H52&gt;0,I52/H52,0)</f>
        <v>1</v>
      </c>
      <c r="K52" s="149">
        <v>0</v>
      </c>
      <c r="L52" s="174">
        <v>0</v>
      </c>
      <c r="M52" s="61">
        <v>0</v>
      </c>
      <c r="N52" s="19">
        <v>0</v>
      </c>
      <c r="O52" s="209">
        <f aca="true" t="shared" si="4" ref="O52:O70">IF(AND(M52=1,N52=1),1,0)</f>
        <v>0</v>
      </c>
      <c r="P52" s="177"/>
      <c r="Q52" s="126"/>
      <c r="R52" s="424"/>
      <c r="S52" s="378"/>
      <c r="T52" s="392"/>
    </row>
    <row r="53" spans="1:20" s="317" customFormat="1" ht="12.75" outlineLevel="1">
      <c r="A53" s="348"/>
      <c r="B53" s="57" t="s">
        <v>7</v>
      </c>
      <c r="C53" s="58" t="s">
        <v>164</v>
      </c>
      <c r="D53" s="133" t="s">
        <v>322</v>
      </c>
      <c r="E53" s="253" t="s">
        <v>36</v>
      </c>
      <c r="F53" s="163">
        <v>1</v>
      </c>
      <c r="G53" s="163">
        <v>0</v>
      </c>
      <c r="H53" s="50">
        <v>65300</v>
      </c>
      <c r="I53" s="50">
        <v>65300</v>
      </c>
      <c r="J53" s="85">
        <f t="shared" si="3"/>
        <v>1</v>
      </c>
      <c r="K53" s="149">
        <v>0</v>
      </c>
      <c r="L53" s="174">
        <v>0</v>
      </c>
      <c r="M53" s="61">
        <v>0</v>
      </c>
      <c r="N53" s="19">
        <v>0</v>
      </c>
      <c r="O53" s="209">
        <f t="shared" si="4"/>
        <v>0</v>
      </c>
      <c r="P53" s="177"/>
      <c r="Q53" s="126"/>
      <c r="R53" s="424"/>
      <c r="S53" s="378"/>
      <c r="T53" s="392"/>
    </row>
    <row r="54" spans="1:20" s="317" customFormat="1" ht="12.75" outlineLevel="1">
      <c r="A54" s="348"/>
      <c r="B54" s="57" t="s">
        <v>7</v>
      </c>
      <c r="C54" s="58" t="s">
        <v>164</v>
      </c>
      <c r="D54" s="133" t="s">
        <v>323</v>
      </c>
      <c r="E54" s="253" t="s">
        <v>36</v>
      </c>
      <c r="F54" s="163">
        <v>1</v>
      </c>
      <c r="G54" s="163">
        <v>0</v>
      </c>
      <c r="H54" s="50">
        <v>65300</v>
      </c>
      <c r="I54" s="50">
        <v>65300</v>
      </c>
      <c r="J54" s="85">
        <f t="shared" si="3"/>
        <v>1</v>
      </c>
      <c r="K54" s="149">
        <v>0</v>
      </c>
      <c r="L54" s="174">
        <v>0</v>
      </c>
      <c r="M54" s="61">
        <v>0</v>
      </c>
      <c r="N54" s="19">
        <v>0</v>
      </c>
      <c r="O54" s="209">
        <f t="shared" si="4"/>
        <v>0</v>
      </c>
      <c r="P54" s="177"/>
      <c r="Q54" s="126"/>
      <c r="R54" s="424"/>
      <c r="S54" s="378"/>
      <c r="T54" s="392"/>
    </row>
    <row r="55" spans="1:20" s="317" customFormat="1" ht="12.75" outlineLevel="1">
      <c r="A55" s="348"/>
      <c r="B55" s="57" t="s">
        <v>7</v>
      </c>
      <c r="C55" s="58" t="s">
        <v>165</v>
      </c>
      <c r="D55" s="133" t="s">
        <v>319</v>
      </c>
      <c r="E55" s="253" t="s">
        <v>36</v>
      </c>
      <c r="F55" s="163">
        <v>1</v>
      </c>
      <c r="G55" s="163">
        <v>0</v>
      </c>
      <c r="H55" s="50">
        <v>65300</v>
      </c>
      <c r="I55" s="50">
        <v>65300</v>
      </c>
      <c r="J55" s="85">
        <f t="shared" si="3"/>
        <v>1</v>
      </c>
      <c r="K55" s="149">
        <v>0</v>
      </c>
      <c r="L55" s="174">
        <v>0</v>
      </c>
      <c r="M55" s="61">
        <v>0</v>
      </c>
      <c r="N55" s="19">
        <v>0</v>
      </c>
      <c r="O55" s="209">
        <f t="shared" si="4"/>
        <v>0</v>
      </c>
      <c r="P55" s="177"/>
      <c r="Q55" s="126"/>
      <c r="R55" s="424"/>
      <c r="S55" s="378"/>
      <c r="T55" s="392"/>
    </row>
    <row r="56" spans="1:20" s="317" customFormat="1" ht="12.75" outlineLevel="1">
      <c r="A56" s="348"/>
      <c r="B56" s="57" t="s">
        <v>7</v>
      </c>
      <c r="C56" s="58" t="s">
        <v>165</v>
      </c>
      <c r="D56" s="133" t="s">
        <v>320</v>
      </c>
      <c r="E56" s="253" t="s">
        <v>36</v>
      </c>
      <c r="F56" s="163">
        <v>1</v>
      </c>
      <c r="G56" s="163">
        <v>0</v>
      </c>
      <c r="H56" s="50">
        <v>65300</v>
      </c>
      <c r="I56" s="50">
        <v>65300</v>
      </c>
      <c r="J56" s="85">
        <f t="shared" si="3"/>
        <v>1</v>
      </c>
      <c r="K56" s="149">
        <v>0</v>
      </c>
      <c r="L56" s="174">
        <v>0</v>
      </c>
      <c r="M56" s="61">
        <v>0</v>
      </c>
      <c r="N56" s="19">
        <v>0</v>
      </c>
      <c r="O56" s="209">
        <f t="shared" si="4"/>
        <v>0</v>
      </c>
      <c r="P56" s="177"/>
      <c r="Q56" s="126"/>
      <c r="R56" s="424"/>
      <c r="S56" s="378"/>
      <c r="T56" s="392"/>
    </row>
    <row r="57" spans="1:20" s="317" customFormat="1" ht="12.75" outlineLevel="1">
      <c r="A57" s="348"/>
      <c r="B57" s="57" t="s">
        <v>7</v>
      </c>
      <c r="C57" s="58" t="s">
        <v>165</v>
      </c>
      <c r="D57" s="133" t="s">
        <v>321</v>
      </c>
      <c r="E57" s="253" t="s">
        <v>36</v>
      </c>
      <c r="F57" s="163">
        <v>1</v>
      </c>
      <c r="G57" s="163">
        <v>0</v>
      </c>
      <c r="H57" s="50">
        <v>65300</v>
      </c>
      <c r="I57" s="50">
        <v>65300</v>
      </c>
      <c r="J57" s="85">
        <f t="shared" si="3"/>
        <v>1</v>
      </c>
      <c r="K57" s="149">
        <v>0</v>
      </c>
      <c r="L57" s="174">
        <v>0</v>
      </c>
      <c r="M57" s="61">
        <v>0</v>
      </c>
      <c r="N57" s="19">
        <v>0</v>
      </c>
      <c r="O57" s="209">
        <f t="shared" si="4"/>
        <v>0</v>
      </c>
      <c r="P57" s="177"/>
      <c r="Q57" s="126"/>
      <c r="R57" s="424"/>
      <c r="S57" s="378"/>
      <c r="T57" s="392"/>
    </row>
    <row r="58" spans="1:20" s="317" customFormat="1" ht="12.75" outlineLevel="1">
      <c r="A58" s="348"/>
      <c r="B58" s="57" t="s">
        <v>7</v>
      </c>
      <c r="C58" s="58" t="s">
        <v>165</v>
      </c>
      <c r="D58" s="133" t="s">
        <v>328</v>
      </c>
      <c r="E58" s="253" t="s">
        <v>36</v>
      </c>
      <c r="F58" s="163">
        <v>1</v>
      </c>
      <c r="G58" s="163">
        <v>0</v>
      </c>
      <c r="H58" s="50">
        <v>65300</v>
      </c>
      <c r="I58" s="50">
        <v>65300</v>
      </c>
      <c r="J58" s="85">
        <f t="shared" si="3"/>
        <v>1</v>
      </c>
      <c r="K58" s="149">
        <v>0</v>
      </c>
      <c r="L58" s="174">
        <v>0</v>
      </c>
      <c r="M58" s="61">
        <v>0</v>
      </c>
      <c r="N58" s="19">
        <v>0</v>
      </c>
      <c r="O58" s="209">
        <f t="shared" si="4"/>
        <v>0</v>
      </c>
      <c r="P58" s="177"/>
      <c r="Q58" s="126"/>
      <c r="R58" s="424"/>
      <c r="S58" s="378"/>
      <c r="T58" s="392"/>
    </row>
    <row r="59" spans="1:20" s="317" customFormat="1" ht="12.75" outlineLevel="1">
      <c r="A59" s="348"/>
      <c r="B59" s="57" t="s">
        <v>7</v>
      </c>
      <c r="C59" s="58" t="s">
        <v>165</v>
      </c>
      <c r="D59" s="133" t="s">
        <v>322</v>
      </c>
      <c r="E59" s="253" t="s">
        <v>36</v>
      </c>
      <c r="F59" s="163">
        <v>1</v>
      </c>
      <c r="G59" s="163">
        <v>0</v>
      </c>
      <c r="H59" s="50">
        <v>65300</v>
      </c>
      <c r="I59" s="50">
        <v>65300</v>
      </c>
      <c r="J59" s="85">
        <f t="shared" si="3"/>
        <v>1</v>
      </c>
      <c r="K59" s="149">
        <v>0</v>
      </c>
      <c r="L59" s="174">
        <v>0</v>
      </c>
      <c r="M59" s="61">
        <v>0</v>
      </c>
      <c r="N59" s="19">
        <v>0</v>
      </c>
      <c r="O59" s="209">
        <f t="shared" si="4"/>
        <v>0</v>
      </c>
      <c r="P59" s="177"/>
      <c r="Q59" s="126"/>
      <c r="R59" s="424"/>
      <c r="S59" s="378"/>
      <c r="T59" s="392"/>
    </row>
    <row r="60" spans="1:20" s="317" customFormat="1" ht="12.75" outlineLevel="1">
      <c r="A60" s="348"/>
      <c r="B60" s="57" t="s">
        <v>7</v>
      </c>
      <c r="C60" s="58" t="s">
        <v>165</v>
      </c>
      <c r="D60" s="133" t="s">
        <v>323</v>
      </c>
      <c r="E60" s="253" t="s">
        <v>36</v>
      </c>
      <c r="F60" s="163">
        <v>1</v>
      </c>
      <c r="G60" s="163">
        <v>0</v>
      </c>
      <c r="H60" s="50">
        <v>65300</v>
      </c>
      <c r="I60" s="50">
        <v>65300</v>
      </c>
      <c r="J60" s="85">
        <f t="shared" si="3"/>
        <v>1</v>
      </c>
      <c r="K60" s="149">
        <v>0</v>
      </c>
      <c r="L60" s="174">
        <v>0</v>
      </c>
      <c r="M60" s="61">
        <v>0</v>
      </c>
      <c r="N60" s="19">
        <v>0</v>
      </c>
      <c r="O60" s="209">
        <f t="shared" si="4"/>
        <v>0</v>
      </c>
      <c r="P60" s="177"/>
      <c r="Q60" s="126"/>
      <c r="R60" s="424"/>
      <c r="S60" s="378"/>
      <c r="T60" s="392"/>
    </row>
    <row r="61" spans="1:20" s="317" customFormat="1" ht="12.75" outlineLevel="1">
      <c r="A61" s="348"/>
      <c r="B61" s="57" t="s">
        <v>7</v>
      </c>
      <c r="C61" s="58" t="s">
        <v>165</v>
      </c>
      <c r="D61" s="133" t="s">
        <v>329</v>
      </c>
      <c r="E61" s="253" t="s">
        <v>36</v>
      </c>
      <c r="F61" s="163">
        <v>0</v>
      </c>
      <c r="G61" s="163">
        <v>0</v>
      </c>
      <c r="H61" s="50">
        <v>65300</v>
      </c>
      <c r="I61" s="50">
        <v>65300</v>
      </c>
      <c r="J61" s="85">
        <f t="shared" si="3"/>
        <v>1</v>
      </c>
      <c r="K61" s="149">
        <v>0</v>
      </c>
      <c r="L61" s="174">
        <v>0</v>
      </c>
      <c r="M61" s="61">
        <v>0</v>
      </c>
      <c r="N61" s="19">
        <v>0</v>
      </c>
      <c r="O61" s="209">
        <f t="shared" si="4"/>
        <v>0</v>
      </c>
      <c r="P61" s="177"/>
      <c r="Q61" s="126"/>
      <c r="R61" s="424"/>
      <c r="S61" s="378"/>
      <c r="T61" s="392"/>
    </row>
    <row r="62" spans="1:20" s="317" customFormat="1" ht="12.75" outlineLevel="1">
      <c r="A62" s="348"/>
      <c r="B62" s="57" t="s">
        <v>7</v>
      </c>
      <c r="C62" s="58" t="s">
        <v>165</v>
      </c>
      <c r="D62" s="133" t="s">
        <v>330</v>
      </c>
      <c r="E62" s="253" t="s">
        <v>36</v>
      </c>
      <c r="F62" s="163">
        <v>0</v>
      </c>
      <c r="G62" s="163">
        <v>0</v>
      </c>
      <c r="H62" s="50">
        <v>65300</v>
      </c>
      <c r="I62" s="50">
        <v>65300</v>
      </c>
      <c r="J62" s="85">
        <f t="shared" si="3"/>
        <v>1</v>
      </c>
      <c r="K62" s="149">
        <v>0</v>
      </c>
      <c r="L62" s="174">
        <v>0</v>
      </c>
      <c r="M62" s="61">
        <v>0</v>
      </c>
      <c r="N62" s="19">
        <v>0</v>
      </c>
      <c r="O62" s="209">
        <f t="shared" si="4"/>
        <v>0</v>
      </c>
      <c r="P62" s="177"/>
      <c r="Q62" s="126"/>
      <c r="R62" s="424"/>
      <c r="S62" s="378"/>
      <c r="T62" s="392"/>
    </row>
    <row r="63" spans="1:20" s="317" customFormat="1" ht="12.75" outlineLevel="1">
      <c r="A63" s="348"/>
      <c r="B63" s="57" t="s">
        <v>7</v>
      </c>
      <c r="C63" s="58" t="s">
        <v>165</v>
      </c>
      <c r="D63" s="133" t="s">
        <v>331</v>
      </c>
      <c r="E63" s="253" t="s">
        <v>36</v>
      </c>
      <c r="F63" s="163">
        <v>0</v>
      </c>
      <c r="G63" s="163">
        <v>0</v>
      </c>
      <c r="H63" s="50">
        <v>65300</v>
      </c>
      <c r="I63" s="50">
        <v>65300</v>
      </c>
      <c r="J63" s="85">
        <f t="shared" si="3"/>
        <v>1</v>
      </c>
      <c r="K63" s="149">
        <v>0</v>
      </c>
      <c r="L63" s="174">
        <v>0</v>
      </c>
      <c r="M63" s="61">
        <v>0</v>
      </c>
      <c r="N63" s="19">
        <v>0</v>
      </c>
      <c r="O63" s="209">
        <f t="shared" si="4"/>
        <v>0</v>
      </c>
      <c r="P63" s="177"/>
      <c r="Q63" s="126"/>
      <c r="R63" s="424"/>
      <c r="S63" s="378"/>
      <c r="T63" s="392"/>
    </row>
    <row r="64" spans="1:20" s="317" customFormat="1" ht="12.75" outlineLevel="1">
      <c r="A64" s="348"/>
      <c r="B64" s="57" t="s">
        <v>7</v>
      </c>
      <c r="C64" s="58" t="s">
        <v>166</v>
      </c>
      <c r="D64" s="133" t="s">
        <v>319</v>
      </c>
      <c r="E64" s="253" t="s">
        <v>36</v>
      </c>
      <c r="F64" s="163">
        <v>1</v>
      </c>
      <c r="G64" s="163">
        <v>0</v>
      </c>
      <c r="H64" s="50">
        <v>65300</v>
      </c>
      <c r="I64" s="50">
        <v>65300</v>
      </c>
      <c r="J64" s="85">
        <f t="shared" si="3"/>
        <v>1</v>
      </c>
      <c r="K64" s="149">
        <v>0</v>
      </c>
      <c r="L64" s="174">
        <v>0</v>
      </c>
      <c r="M64" s="61">
        <v>0</v>
      </c>
      <c r="N64" s="19">
        <v>0</v>
      </c>
      <c r="O64" s="209">
        <f t="shared" si="4"/>
        <v>0</v>
      </c>
      <c r="P64" s="181"/>
      <c r="Q64" s="127"/>
      <c r="R64" s="424"/>
      <c r="S64" s="378"/>
      <c r="T64" s="392"/>
    </row>
    <row r="65" spans="1:20" s="317" customFormat="1" ht="12.75" outlineLevel="1">
      <c r="A65" s="348"/>
      <c r="B65" s="57" t="s">
        <v>7</v>
      </c>
      <c r="C65" s="58" t="s">
        <v>166</v>
      </c>
      <c r="D65" s="133" t="s">
        <v>320</v>
      </c>
      <c r="E65" s="253" t="s">
        <v>36</v>
      </c>
      <c r="F65" s="163">
        <v>1</v>
      </c>
      <c r="G65" s="163">
        <v>0</v>
      </c>
      <c r="H65" s="50">
        <v>65300</v>
      </c>
      <c r="I65" s="50">
        <v>65300</v>
      </c>
      <c r="J65" s="85">
        <f t="shared" si="3"/>
        <v>1</v>
      </c>
      <c r="K65" s="149">
        <v>0</v>
      </c>
      <c r="L65" s="174">
        <v>0</v>
      </c>
      <c r="M65" s="61">
        <v>0</v>
      </c>
      <c r="N65" s="19">
        <v>0</v>
      </c>
      <c r="O65" s="209">
        <f t="shared" si="4"/>
        <v>0</v>
      </c>
      <c r="P65" s="181"/>
      <c r="Q65" s="127"/>
      <c r="R65" s="424"/>
      <c r="S65" s="378"/>
      <c r="T65" s="392"/>
    </row>
    <row r="66" spans="1:20" s="317" customFormat="1" ht="12.75" outlineLevel="1">
      <c r="A66" s="348"/>
      <c r="B66" s="57" t="s">
        <v>7</v>
      </c>
      <c r="C66" s="58" t="s">
        <v>166</v>
      </c>
      <c r="D66" s="133" t="s">
        <v>321</v>
      </c>
      <c r="E66" s="253" t="s">
        <v>36</v>
      </c>
      <c r="F66" s="163">
        <v>1</v>
      </c>
      <c r="G66" s="163">
        <v>0</v>
      </c>
      <c r="H66" s="50">
        <v>65300</v>
      </c>
      <c r="I66" s="50">
        <v>65300</v>
      </c>
      <c r="J66" s="85">
        <f t="shared" si="3"/>
        <v>1</v>
      </c>
      <c r="K66" s="149">
        <v>0</v>
      </c>
      <c r="L66" s="174">
        <v>0</v>
      </c>
      <c r="M66" s="61">
        <v>0</v>
      </c>
      <c r="N66" s="19">
        <v>0</v>
      </c>
      <c r="O66" s="209">
        <f t="shared" si="4"/>
        <v>0</v>
      </c>
      <c r="P66" s="181"/>
      <c r="Q66" s="127"/>
      <c r="R66" s="424"/>
      <c r="S66" s="378"/>
      <c r="T66" s="392"/>
    </row>
    <row r="67" spans="1:20" s="317" customFormat="1" ht="12.75" outlineLevel="1">
      <c r="A67" s="348"/>
      <c r="B67" s="57" t="s">
        <v>7</v>
      </c>
      <c r="C67" s="58" t="s">
        <v>166</v>
      </c>
      <c r="D67" s="133" t="s">
        <v>322</v>
      </c>
      <c r="E67" s="253" t="s">
        <v>36</v>
      </c>
      <c r="F67" s="163">
        <v>1</v>
      </c>
      <c r="G67" s="163">
        <v>0</v>
      </c>
      <c r="H67" s="50">
        <v>65300</v>
      </c>
      <c r="I67" s="50">
        <v>65300</v>
      </c>
      <c r="J67" s="85">
        <f t="shared" si="3"/>
        <v>1</v>
      </c>
      <c r="K67" s="149">
        <v>0</v>
      </c>
      <c r="L67" s="174">
        <v>0</v>
      </c>
      <c r="M67" s="61">
        <v>0</v>
      </c>
      <c r="N67" s="19">
        <v>0</v>
      </c>
      <c r="O67" s="209">
        <f t="shared" si="4"/>
        <v>0</v>
      </c>
      <c r="P67" s="181"/>
      <c r="Q67" s="127"/>
      <c r="R67" s="424"/>
      <c r="S67" s="378"/>
      <c r="T67" s="392"/>
    </row>
    <row r="68" spans="1:20" s="317" customFormat="1" ht="12.75" outlineLevel="1">
      <c r="A68" s="348"/>
      <c r="B68" s="57" t="s">
        <v>7</v>
      </c>
      <c r="C68" s="58" t="s">
        <v>166</v>
      </c>
      <c r="D68" s="133" t="s">
        <v>332</v>
      </c>
      <c r="E68" s="253" t="s">
        <v>36</v>
      </c>
      <c r="F68" s="163">
        <v>1</v>
      </c>
      <c r="G68" s="163">
        <v>0</v>
      </c>
      <c r="H68" s="50">
        <v>65300</v>
      </c>
      <c r="I68" s="50">
        <v>65300</v>
      </c>
      <c r="J68" s="85">
        <f t="shared" si="3"/>
        <v>1</v>
      </c>
      <c r="K68" s="149">
        <v>0</v>
      </c>
      <c r="L68" s="174">
        <v>0</v>
      </c>
      <c r="M68" s="61">
        <v>0</v>
      </c>
      <c r="N68" s="19">
        <v>0</v>
      </c>
      <c r="O68" s="209">
        <f t="shared" si="4"/>
        <v>0</v>
      </c>
      <c r="P68" s="181"/>
      <c r="Q68" s="127"/>
      <c r="R68" s="424"/>
      <c r="S68" s="378"/>
      <c r="T68" s="392"/>
    </row>
    <row r="69" spans="1:20" s="317" customFormat="1" ht="12.75" outlineLevel="1">
      <c r="A69" s="348"/>
      <c r="B69" s="57" t="s">
        <v>7</v>
      </c>
      <c r="C69" s="58" t="s">
        <v>166</v>
      </c>
      <c r="D69" s="133" t="s">
        <v>333</v>
      </c>
      <c r="E69" s="253" t="s">
        <v>36</v>
      </c>
      <c r="F69" s="163">
        <v>1</v>
      </c>
      <c r="G69" s="163">
        <v>0</v>
      </c>
      <c r="H69" s="50">
        <v>65300</v>
      </c>
      <c r="I69" s="50">
        <v>65300</v>
      </c>
      <c r="J69" s="85">
        <f t="shared" si="3"/>
        <v>1</v>
      </c>
      <c r="K69" s="149">
        <v>0</v>
      </c>
      <c r="L69" s="174">
        <v>0</v>
      </c>
      <c r="M69" s="61">
        <v>0</v>
      </c>
      <c r="N69" s="19">
        <v>0</v>
      </c>
      <c r="O69" s="209">
        <f t="shared" si="4"/>
        <v>0</v>
      </c>
      <c r="P69" s="181"/>
      <c r="Q69" s="127"/>
      <c r="R69" s="424"/>
      <c r="S69" s="378"/>
      <c r="T69" s="392"/>
    </row>
    <row r="70" spans="1:20" s="317" customFormat="1" ht="12.75" outlineLevel="1">
      <c r="A70" s="348"/>
      <c r="B70" s="57" t="s">
        <v>7</v>
      </c>
      <c r="C70" s="58" t="s">
        <v>166</v>
      </c>
      <c r="D70" s="133" t="s">
        <v>334</v>
      </c>
      <c r="E70" s="253" t="s">
        <v>36</v>
      </c>
      <c r="F70" s="163">
        <v>0</v>
      </c>
      <c r="G70" s="163">
        <v>0</v>
      </c>
      <c r="H70" s="50">
        <v>65300</v>
      </c>
      <c r="I70" s="50">
        <v>65300</v>
      </c>
      <c r="J70" s="85">
        <f t="shared" si="3"/>
        <v>1</v>
      </c>
      <c r="K70" s="149">
        <v>0</v>
      </c>
      <c r="L70" s="174">
        <v>0</v>
      </c>
      <c r="M70" s="61">
        <v>0</v>
      </c>
      <c r="N70" s="19">
        <v>0</v>
      </c>
      <c r="O70" s="209">
        <f t="shared" si="4"/>
        <v>0</v>
      </c>
      <c r="P70" s="181"/>
      <c r="Q70" s="127"/>
      <c r="R70" s="424"/>
      <c r="S70" s="378"/>
      <c r="T70" s="392"/>
    </row>
    <row r="71" spans="1:20" s="312" customFormat="1" ht="5.25" customHeight="1" outlineLevel="1">
      <c r="A71" s="337"/>
      <c r="B71" s="59"/>
      <c r="C71" s="59"/>
      <c r="D71" s="134"/>
      <c r="E71" s="257"/>
      <c r="F71" s="150"/>
      <c r="G71" s="150"/>
      <c r="H71" s="5"/>
      <c r="I71" s="5"/>
      <c r="J71" s="121"/>
      <c r="K71" s="150"/>
      <c r="L71" s="114"/>
      <c r="M71" s="72"/>
      <c r="N71" s="9"/>
      <c r="O71" s="86"/>
      <c r="P71" s="150"/>
      <c r="Q71" s="397"/>
      <c r="R71" s="424"/>
      <c r="S71" s="372"/>
      <c r="T71" s="385"/>
    </row>
    <row r="72" spans="1:20" s="310" customFormat="1" ht="12.75" hidden="1" outlineLevel="2">
      <c r="A72" s="335"/>
      <c r="B72" s="31" t="s">
        <v>54</v>
      </c>
      <c r="C72" s="29"/>
      <c r="D72" s="129"/>
      <c r="E72" s="263" t="s">
        <v>156</v>
      </c>
      <c r="F72" s="141" t="s">
        <v>84</v>
      </c>
      <c r="G72" s="141" t="s">
        <v>85</v>
      </c>
      <c r="H72" s="30" t="s">
        <v>36</v>
      </c>
      <c r="I72" s="98"/>
      <c r="J72" s="84" t="s">
        <v>82</v>
      </c>
      <c r="K72" s="151" t="s">
        <v>83</v>
      </c>
      <c r="L72" s="105"/>
      <c r="M72" s="30"/>
      <c r="N72" s="28"/>
      <c r="O72" s="115"/>
      <c r="P72" s="141"/>
      <c r="Q72" s="98"/>
      <c r="R72" s="425"/>
      <c r="S72" s="370"/>
      <c r="T72" s="383"/>
    </row>
    <row r="73" spans="1:20" s="313" customFormat="1" ht="12.75" hidden="1" outlineLevel="2">
      <c r="A73" s="341"/>
      <c r="B73" s="42"/>
      <c r="C73" s="14"/>
      <c r="D73" s="26"/>
      <c r="E73" s="259" t="s">
        <v>157</v>
      </c>
      <c r="F73" s="142">
        <f>IF(F75&gt;0,F74/F75,0)</f>
        <v>0.9130434782608695</v>
      </c>
      <c r="G73" s="142">
        <f>IF(G75&gt;0,G74/G75,0)</f>
        <v>0</v>
      </c>
      <c r="H73" s="27"/>
      <c r="I73" s="14"/>
      <c r="J73" s="77">
        <f>IF(J75&gt;0,J74/J75,0)</f>
        <v>1</v>
      </c>
      <c r="K73" s="142">
        <f>IF(K75&gt;0,K74/K75,0)</f>
        <v>0</v>
      </c>
      <c r="L73" s="109"/>
      <c r="M73" s="27"/>
      <c r="N73" s="14"/>
      <c r="O73" s="109"/>
      <c r="P73" s="144"/>
      <c r="Q73" s="100"/>
      <c r="R73" s="388"/>
      <c r="S73" s="374"/>
      <c r="T73" s="388"/>
    </row>
    <row r="74" spans="1:20" s="313" customFormat="1" ht="12.75" hidden="1" outlineLevel="2">
      <c r="A74" s="341"/>
      <c r="B74" s="42"/>
      <c r="C74" s="14"/>
      <c r="D74" s="26"/>
      <c r="E74" s="259" t="s">
        <v>179</v>
      </c>
      <c r="F74" s="182">
        <f>F77</f>
        <v>21</v>
      </c>
      <c r="G74" s="182">
        <f>G77</f>
        <v>0</v>
      </c>
      <c r="H74" s="27"/>
      <c r="I74" s="14"/>
      <c r="J74" s="287">
        <f>I77</f>
        <v>1184835</v>
      </c>
      <c r="K74" s="182">
        <f>K77</f>
        <v>0</v>
      </c>
      <c r="L74" s="109"/>
      <c r="M74" s="27"/>
      <c r="N74" s="14"/>
      <c r="O74" s="109"/>
      <c r="P74" s="144"/>
      <c r="Q74" s="100"/>
      <c r="R74" s="388"/>
      <c r="S74" s="374"/>
      <c r="T74" s="388"/>
    </row>
    <row r="75" spans="1:20" s="313" customFormat="1" ht="12.75" hidden="1" outlineLevel="2">
      <c r="A75" s="341"/>
      <c r="B75" s="42"/>
      <c r="C75" s="14"/>
      <c r="D75" s="26"/>
      <c r="E75" s="259" t="s">
        <v>180</v>
      </c>
      <c r="F75" s="182">
        <f>$D77</f>
        <v>23</v>
      </c>
      <c r="G75" s="182">
        <f>$D77</f>
        <v>23</v>
      </c>
      <c r="H75" s="27"/>
      <c r="I75" s="14"/>
      <c r="J75" s="287">
        <f>H77</f>
        <v>1184835</v>
      </c>
      <c r="K75" s="182">
        <f>$D77</f>
        <v>23</v>
      </c>
      <c r="L75" s="109"/>
      <c r="M75" s="27"/>
      <c r="N75" s="14"/>
      <c r="O75" s="109"/>
      <c r="P75" s="144"/>
      <c r="Q75" s="100"/>
      <c r="R75" s="388"/>
      <c r="S75" s="374"/>
      <c r="T75" s="388"/>
    </row>
    <row r="76" spans="1:20" s="314" customFormat="1" ht="12.75" hidden="1" outlineLevel="3">
      <c r="A76" s="342"/>
      <c r="B76" s="43"/>
      <c r="C76" s="11"/>
      <c r="D76" s="131" t="s">
        <v>128</v>
      </c>
      <c r="E76" s="264" t="s">
        <v>153</v>
      </c>
      <c r="F76" s="145" t="s">
        <v>87</v>
      </c>
      <c r="G76" s="145" t="s">
        <v>88</v>
      </c>
      <c r="H76" s="216" t="s">
        <v>140</v>
      </c>
      <c r="I76" s="217" t="s">
        <v>141</v>
      </c>
      <c r="J76" s="81"/>
      <c r="K76" s="145" t="s">
        <v>86</v>
      </c>
      <c r="L76" s="170" t="s">
        <v>186</v>
      </c>
      <c r="M76" s="69" t="s">
        <v>187</v>
      </c>
      <c r="N76" s="10" t="s">
        <v>188</v>
      </c>
      <c r="O76" s="110" t="s">
        <v>189</v>
      </c>
      <c r="P76" s="145"/>
      <c r="Q76" s="417"/>
      <c r="R76" s="424"/>
      <c r="S76" s="375"/>
      <c r="T76" s="389"/>
    </row>
    <row r="77" spans="1:20" s="312" customFormat="1" ht="12.75" hidden="1" outlineLevel="3">
      <c r="A77" s="343"/>
      <c r="B77" s="43"/>
      <c r="C77" s="7"/>
      <c r="D77" s="16">
        <f>COUNTA(D78:D102)</f>
        <v>23</v>
      </c>
      <c r="E77" s="264" t="s">
        <v>154</v>
      </c>
      <c r="F77" s="146">
        <f>SUM(F78:F102)</f>
        <v>21</v>
      </c>
      <c r="G77" s="146">
        <f>SUM(G78:G102)</f>
        <v>0</v>
      </c>
      <c r="H77" s="18">
        <f>SUM(H78:H102)</f>
        <v>1184835</v>
      </c>
      <c r="I77" s="16">
        <f>SUM(I78:I102)</f>
        <v>1184835</v>
      </c>
      <c r="J77" s="82"/>
      <c r="K77" s="146">
        <f>SUM(K78:K102)</f>
        <v>0</v>
      </c>
      <c r="L77" s="172">
        <f>SUM(L78:L102)</f>
        <v>0</v>
      </c>
      <c r="M77" s="18">
        <f>SUM(M78:M102)</f>
        <v>0</v>
      </c>
      <c r="N77" s="8">
        <f>SUM(N78:N102)</f>
        <v>0</v>
      </c>
      <c r="O77" s="8">
        <f>SUM(O78:O102)</f>
        <v>0</v>
      </c>
      <c r="P77" s="146"/>
      <c r="Q77" s="101"/>
      <c r="R77" s="428"/>
      <c r="S77" s="372"/>
      <c r="T77" s="385"/>
    </row>
    <row r="78" spans="1:20" s="315" customFormat="1" ht="6.75" customHeight="1" hidden="1" outlineLevel="2" collapsed="1">
      <c r="A78" s="349"/>
      <c r="B78" s="46"/>
      <c r="C78" s="46"/>
      <c r="D78" s="128"/>
      <c r="E78" s="254"/>
      <c r="F78" s="140"/>
      <c r="G78" s="140"/>
      <c r="H78" s="51"/>
      <c r="I78" s="51"/>
      <c r="J78" s="118"/>
      <c r="K78" s="140"/>
      <c r="L78" s="104"/>
      <c r="M78" s="67"/>
      <c r="N78" s="49"/>
      <c r="O78" s="75"/>
      <c r="P78" s="140"/>
      <c r="Q78" s="404"/>
      <c r="R78" s="433"/>
      <c r="S78" s="376"/>
      <c r="T78" s="390"/>
    </row>
    <row r="79" spans="1:20" s="319" customFormat="1" ht="12.75" outlineLevel="1" collapsed="1">
      <c r="A79" s="350"/>
      <c r="B79" s="55" t="s">
        <v>8</v>
      </c>
      <c r="C79" s="56" t="s">
        <v>167</v>
      </c>
      <c r="D79" s="489" t="s">
        <v>342</v>
      </c>
      <c r="E79" s="265" t="s">
        <v>36</v>
      </c>
      <c r="F79" s="162">
        <v>1</v>
      </c>
      <c r="G79" s="162">
        <v>0</v>
      </c>
      <c r="H79" s="50">
        <v>65300</v>
      </c>
      <c r="I79" s="50">
        <v>65300</v>
      </c>
      <c r="J79" s="85">
        <f aca="true" t="shared" si="5" ref="J79:J101">IF(H79&gt;0,I79/H79,0)</f>
        <v>1</v>
      </c>
      <c r="K79" s="148">
        <v>0</v>
      </c>
      <c r="L79" s="173">
        <v>0</v>
      </c>
      <c r="M79" s="125">
        <v>0</v>
      </c>
      <c r="N79" s="48">
        <v>0</v>
      </c>
      <c r="O79" s="209">
        <f aca="true" t="shared" si="6" ref="O79:O101">IF(AND(M79=1,N79=1),1,0)</f>
        <v>0</v>
      </c>
      <c r="P79" s="180"/>
      <c r="Q79" s="283"/>
      <c r="R79" s="432"/>
      <c r="S79" s="380"/>
      <c r="T79" s="394"/>
    </row>
    <row r="80" spans="1:20" s="319" customFormat="1" ht="12.75" outlineLevel="1" collapsed="1">
      <c r="A80" s="350"/>
      <c r="B80" s="55" t="s">
        <v>8</v>
      </c>
      <c r="C80" s="56" t="s">
        <v>167</v>
      </c>
      <c r="D80" s="489" t="s">
        <v>343</v>
      </c>
      <c r="E80" s="265" t="s">
        <v>36</v>
      </c>
      <c r="F80" s="162">
        <v>1</v>
      </c>
      <c r="G80" s="162">
        <v>0</v>
      </c>
      <c r="H80" s="50">
        <v>2300</v>
      </c>
      <c r="I80" s="50">
        <v>2300</v>
      </c>
      <c r="J80" s="85">
        <f t="shared" si="5"/>
        <v>1</v>
      </c>
      <c r="K80" s="148">
        <v>0</v>
      </c>
      <c r="L80" s="173">
        <v>0</v>
      </c>
      <c r="M80" s="125">
        <v>0</v>
      </c>
      <c r="N80" s="48">
        <v>0</v>
      </c>
      <c r="O80" s="209">
        <f t="shared" si="6"/>
        <v>0</v>
      </c>
      <c r="P80" s="180"/>
      <c r="Q80" s="283"/>
      <c r="R80" s="432"/>
      <c r="S80" s="380"/>
      <c r="T80" s="394"/>
    </row>
    <row r="81" spans="1:20" s="319" customFormat="1" ht="12.75" outlineLevel="1" collapsed="1">
      <c r="A81" s="350"/>
      <c r="B81" s="55" t="s">
        <v>8</v>
      </c>
      <c r="C81" s="56" t="s">
        <v>167</v>
      </c>
      <c r="D81" s="489" t="s">
        <v>344</v>
      </c>
      <c r="E81" s="265" t="s">
        <v>36</v>
      </c>
      <c r="F81" s="162">
        <v>1</v>
      </c>
      <c r="G81" s="162">
        <v>0</v>
      </c>
      <c r="H81" s="50">
        <v>65300</v>
      </c>
      <c r="I81" s="50">
        <v>65300</v>
      </c>
      <c r="J81" s="85">
        <f t="shared" si="5"/>
        <v>1</v>
      </c>
      <c r="K81" s="148">
        <v>0</v>
      </c>
      <c r="L81" s="173">
        <v>0</v>
      </c>
      <c r="M81" s="125">
        <v>0</v>
      </c>
      <c r="N81" s="48">
        <v>0</v>
      </c>
      <c r="O81" s="209">
        <f t="shared" si="6"/>
        <v>0</v>
      </c>
      <c r="P81" s="180"/>
      <c r="Q81" s="283"/>
      <c r="R81" s="432"/>
      <c r="S81" s="380"/>
      <c r="T81" s="394"/>
    </row>
    <row r="82" spans="1:20" s="319" customFormat="1" ht="12.75" outlineLevel="1" collapsed="1">
      <c r="A82" s="350"/>
      <c r="B82" s="55" t="s">
        <v>8</v>
      </c>
      <c r="C82" s="56" t="s">
        <v>167</v>
      </c>
      <c r="D82" s="489" t="s">
        <v>320</v>
      </c>
      <c r="E82" s="265" t="s">
        <v>36</v>
      </c>
      <c r="F82" s="162">
        <v>1</v>
      </c>
      <c r="G82" s="162">
        <v>0</v>
      </c>
      <c r="H82" s="50">
        <v>65300</v>
      </c>
      <c r="I82" s="50">
        <v>65300</v>
      </c>
      <c r="J82" s="85">
        <f t="shared" si="5"/>
        <v>1</v>
      </c>
      <c r="K82" s="148">
        <v>0</v>
      </c>
      <c r="L82" s="173">
        <v>0</v>
      </c>
      <c r="M82" s="125">
        <v>0</v>
      </c>
      <c r="N82" s="48">
        <v>0</v>
      </c>
      <c r="O82" s="209">
        <f t="shared" si="6"/>
        <v>0</v>
      </c>
      <c r="P82" s="180"/>
      <c r="Q82" s="283"/>
      <c r="R82" s="432"/>
      <c r="S82" s="380"/>
      <c r="T82" s="394"/>
    </row>
    <row r="83" spans="1:20" s="319" customFormat="1" ht="12.75" outlineLevel="1" collapsed="1">
      <c r="A83" s="350"/>
      <c r="B83" s="55" t="s">
        <v>8</v>
      </c>
      <c r="C83" s="56" t="s">
        <v>167</v>
      </c>
      <c r="D83" s="489" t="s">
        <v>321</v>
      </c>
      <c r="E83" s="265" t="s">
        <v>36</v>
      </c>
      <c r="F83" s="162">
        <v>1</v>
      </c>
      <c r="G83" s="162">
        <v>0</v>
      </c>
      <c r="H83" s="50">
        <v>65300</v>
      </c>
      <c r="I83" s="50">
        <v>65300</v>
      </c>
      <c r="J83" s="85">
        <f t="shared" si="5"/>
        <v>1</v>
      </c>
      <c r="K83" s="148">
        <v>0</v>
      </c>
      <c r="L83" s="173">
        <v>0</v>
      </c>
      <c r="M83" s="125">
        <v>0</v>
      </c>
      <c r="N83" s="48">
        <v>0</v>
      </c>
      <c r="O83" s="209">
        <f t="shared" si="6"/>
        <v>0</v>
      </c>
      <c r="P83" s="180"/>
      <c r="Q83" s="283"/>
      <c r="R83" s="432"/>
      <c r="S83" s="380"/>
      <c r="T83" s="394"/>
    </row>
    <row r="84" spans="1:20" s="319" customFormat="1" ht="12.75" outlineLevel="1" collapsed="1">
      <c r="A84" s="350"/>
      <c r="B84" s="55" t="s">
        <v>8</v>
      </c>
      <c r="C84" s="56" t="s">
        <v>167</v>
      </c>
      <c r="D84" s="489" t="s">
        <v>345</v>
      </c>
      <c r="E84" s="265" t="s">
        <v>36</v>
      </c>
      <c r="F84" s="162">
        <v>1</v>
      </c>
      <c r="G84" s="162">
        <v>0</v>
      </c>
      <c r="H84" s="50">
        <v>65300</v>
      </c>
      <c r="I84" s="50">
        <v>65300</v>
      </c>
      <c r="J84" s="85">
        <f t="shared" si="5"/>
        <v>1</v>
      </c>
      <c r="K84" s="148">
        <v>0</v>
      </c>
      <c r="L84" s="173">
        <v>0</v>
      </c>
      <c r="M84" s="125">
        <v>0</v>
      </c>
      <c r="N84" s="48">
        <v>0</v>
      </c>
      <c r="O84" s="209">
        <f t="shared" si="6"/>
        <v>0</v>
      </c>
      <c r="P84" s="180"/>
      <c r="Q84" s="283"/>
      <c r="R84" s="432"/>
      <c r="S84" s="380"/>
      <c r="T84" s="394"/>
    </row>
    <row r="85" spans="1:20" s="319" customFormat="1" ht="12.75" outlineLevel="1" collapsed="1">
      <c r="A85" s="350"/>
      <c r="B85" s="55" t="s">
        <v>8</v>
      </c>
      <c r="C85" s="56" t="s">
        <v>167</v>
      </c>
      <c r="D85" s="489" t="s">
        <v>323</v>
      </c>
      <c r="E85" s="265" t="s">
        <v>36</v>
      </c>
      <c r="F85" s="162">
        <v>1</v>
      </c>
      <c r="G85" s="162">
        <v>0</v>
      </c>
      <c r="H85" s="50">
        <v>65300</v>
      </c>
      <c r="I85" s="50">
        <v>65300</v>
      </c>
      <c r="J85" s="85">
        <f t="shared" si="5"/>
        <v>1</v>
      </c>
      <c r="K85" s="148">
        <v>0</v>
      </c>
      <c r="L85" s="173">
        <v>0</v>
      </c>
      <c r="M85" s="125">
        <v>0</v>
      </c>
      <c r="N85" s="48">
        <v>0</v>
      </c>
      <c r="O85" s="209">
        <f t="shared" si="6"/>
        <v>0</v>
      </c>
      <c r="P85" s="180"/>
      <c r="Q85" s="283"/>
      <c r="R85" s="432"/>
      <c r="S85" s="380"/>
      <c r="T85" s="394"/>
    </row>
    <row r="86" spans="1:20" s="319" customFormat="1" ht="12.75" outlineLevel="1" collapsed="1">
      <c r="A86" s="350"/>
      <c r="B86" s="55" t="s">
        <v>8</v>
      </c>
      <c r="C86" s="56" t="s">
        <v>167</v>
      </c>
      <c r="D86" s="489" t="s">
        <v>346</v>
      </c>
      <c r="E86" s="265" t="s">
        <v>36</v>
      </c>
      <c r="F86" s="162">
        <v>0</v>
      </c>
      <c r="G86" s="162">
        <v>0</v>
      </c>
      <c r="H86" s="50">
        <v>110</v>
      </c>
      <c r="I86" s="50">
        <v>110</v>
      </c>
      <c r="J86" s="85">
        <f t="shared" si="5"/>
        <v>1</v>
      </c>
      <c r="K86" s="148">
        <v>0</v>
      </c>
      <c r="L86" s="173">
        <v>0</v>
      </c>
      <c r="M86" s="125">
        <v>0</v>
      </c>
      <c r="N86" s="48">
        <v>0</v>
      </c>
      <c r="O86" s="209">
        <f t="shared" si="6"/>
        <v>0</v>
      </c>
      <c r="P86" s="180"/>
      <c r="Q86" s="283"/>
      <c r="R86" s="432"/>
      <c r="S86" s="380"/>
      <c r="T86" s="394"/>
    </row>
    <row r="87" spans="1:20" s="319" customFormat="1" ht="12.75" outlineLevel="1" collapsed="1">
      <c r="A87" s="350"/>
      <c r="B87" s="55" t="s">
        <v>8</v>
      </c>
      <c r="C87" s="56" t="s">
        <v>167</v>
      </c>
      <c r="D87" s="489" t="s">
        <v>347</v>
      </c>
      <c r="E87" s="265" t="s">
        <v>36</v>
      </c>
      <c r="F87" s="162">
        <v>0</v>
      </c>
      <c r="G87" s="162">
        <v>0</v>
      </c>
      <c r="H87" s="50">
        <v>1007</v>
      </c>
      <c r="I87" s="50">
        <v>1007</v>
      </c>
      <c r="J87" s="85">
        <f t="shared" si="5"/>
        <v>1</v>
      </c>
      <c r="K87" s="148">
        <v>0</v>
      </c>
      <c r="L87" s="173">
        <v>0</v>
      </c>
      <c r="M87" s="125">
        <v>0</v>
      </c>
      <c r="N87" s="48">
        <v>0</v>
      </c>
      <c r="O87" s="209">
        <f t="shared" si="6"/>
        <v>0</v>
      </c>
      <c r="P87" s="180"/>
      <c r="Q87" s="283"/>
      <c r="R87" s="432"/>
      <c r="S87" s="380"/>
      <c r="T87" s="394"/>
    </row>
    <row r="88" spans="1:20" s="317" customFormat="1" ht="12.75" outlineLevel="1">
      <c r="A88" s="348"/>
      <c r="B88" s="57" t="s">
        <v>8</v>
      </c>
      <c r="C88" s="58" t="s">
        <v>168</v>
      </c>
      <c r="D88" s="489" t="s">
        <v>319</v>
      </c>
      <c r="E88" s="253" t="s">
        <v>36</v>
      </c>
      <c r="F88" s="163">
        <v>1</v>
      </c>
      <c r="G88" s="163">
        <v>0</v>
      </c>
      <c r="H88" s="50">
        <v>65300</v>
      </c>
      <c r="I88" s="50">
        <v>65300</v>
      </c>
      <c r="J88" s="85">
        <f t="shared" si="5"/>
        <v>1</v>
      </c>
      <c r="K88" s="149">
        <v>0</v>
      </c>
      <c r="L88" s="174">
        <v>0</v>
      </c>
      <c r="M88" s="61">
        <v>0</v>
      </c>
      <c r="N88" s="19">
        <v>0</v>
      </c>
      <c r="O88" s="209">
        <f t="shared" si="6"/>
        <v>0</v>
      </c>
      <c r="P88" s="177"/>
      <c r="Q88" s="126"/>
      <c r="R88" s="424"/>
      <c r="S88" s="378"/>
      <c r="T88" s="392"/>
    </row>
    <row r="89" spans="1:20" s="317" customFormat="1" ht="12.75" outlineLevel="1">
      <c r="A89" s="348"/>
      <c r="B89" s="57" t="s">
        <v>8</v>
      </c>
      <c r="C89" s="58" t="s">
        <v>168</v>
      </c>
      <c r="D89" s="489" t="s">
        <v>320</v>
      </c>
      <c r="E89" s="253" t="s">
        <v>36</v>
      </c>
      <c r="F89" s="163">
        <v>1</v>
      </c>
      <c r="G89" s="163">
        <v>0</v>
      </c>
      <c r="H89" s="50">
        <v>65300</v>
      </c>
      <c r="I89" s="50">
        <v>65300</v>
      </c>
      <c r="J89" s="85">
        <f t="shared" si="5"/>
        <v>1</v>
      </c>
      <c r="K89" s="149">
        <v>0</v>
      </c>
      <c r="L89" s="174">
        <v>0</v>
      </c>
      <c r="M89" s="61">
        <v>0</v>
      </c>
      <c r="N89" s="19">
        <v>0</v>
      </c>
      <c r="O89" s="209">
        <f t="shared" si="6"/>
        <v>0</v>
      </c>
      <c r="P89" s="177"/>
      <c r="Q89" s="126"/>
      <c r="R89" s="424"/>
      <c r="S89" s="378"/>
      <c r="T89" s="392"/>
    </row>
    <row r="90" spans="1:20" s="317" customFormat="1" ht="12.75" outlineLevel="1">
      <c r="A90" s="348"/>
      <c r="B90" s="57" t="s">
        <v>8</v>
      </c>
      <c r="C90" s="58" t="s">
        <v>168</v>
      </c>
      <c r="D90" s="489" t="s">
        <v>321</v>
      </c>
      <c r="E90" s="253" t="s">
        <v>36</v>
      </c>
      <c r="F90" s="163">
        <v>1</v>
      </c>
      <c r="G90" s="163">
        <v>0</v>
      </c>
      <c r="H90" s="50">
        <v>65300</v>
      </c>
      <c r="I90" s="50">
        <v>65300</v>
      </c>
      <c r="J90" s="85">
        <f t="shared" si="5"/>
        <v>1</v>
      </c>
      <c r="K90" s="149">
        <v>0</v>
      </c>
      <c r="L90" s="174">
        <v>0</v>
      </c>
      <c r="M90" s="61">
        <v>0</v>
      </c>
      <c r="N90" s="19">
        <v>0</v>
      </c>
      <c r="O90" s="209">
        <f t="shared" si="6"/>
        <v>0</v>
      </c>
      <c r="P90" s="177"/>
      <c r="Q90" s="126"/>
      <c r="R90" s="424"/>
      <c r="S90" s="378"/>
      <c r="T90" s="392"/>
    </row>
    <row r="91" spans="1:20" s="317" customFormat="1" ht="12.75" outlineLevel="1">
      <c r="A91" s="348"/>
      <c r="B91" s="57" t="s">
        <v>8</v>
      </c>
      <c r="C91" s="58" t="s">
        <v>168</v>
      </c>
      <c r="D91" s="489" t="s">
        <v>339</v>
      </c>
      <c r="E91" s="253" t="s">
        <v>36</v>
      </c>
      <c r="F91" s="163">
        <v>1</v>
      </c>
      <c r="G91" s="163">
        <v>0</v>
      </c>
      <c r="H91" s="50">
        <v>65300</v>
      </c>
      <c r="I91" s="50">
        <v>65300</v>
      </c>
      <c r="J91" s="85">
        <f t="shared" si="5"/>
        <v>1</v>
      </c>
      <c r="K91" s="149">
        <v>0</v>
      </c>
      <c r="L91" s="174">
        <v>0</v>
      </c>
      <c r="M91" s="61">
        <v>0</v>
      </c>
      <c r="N91" s="19">
        <v>0</v>
      </c>
      <c r="O91" s="209">
        <f t="shared" si="6"/>
        <v>0</v>
      </c>
      <c r="P91" s="177"/>
      <c r="Q91" s="126"/>
      <c r="R91" s="424"/>
      <c r="S91" s="378"/>
      <c r="T91" s="392"/>
    </row>
    <row r="92" spans="1:20" s="317" customFormat="1" ht="12.75" outlineLevel="1">
      <c r="A92" s="348"/>
      <c r="B92" s="57" t="s">
        <v>8</v>
      </c>
      <c r="C92" s="58" t="s">
        <v>168</v>
      </c>
      <c r="D92" s="501" t="s">
        <v>369</v>
      </c>
      <c r="E92" s="253" t="s">
        <v>36</v>
      </c>
      <c r="F92" s="163">
        <v>1</v>
      </c>
      <c r="G92" s="163">
        <v>0</v>
      </c>
      <c r="H92" s="50">
        <v>65300</v>
      </c>
      <c r="I92" s="50">
        <v>65300</v>
      </c>
      <c r="J92" s="85">
        <f>IF(H92&gt;0,I92/H92,0)</f>
        <v>1</v>
      </c>
      <c r="K92" s="149">
        <v>0</v>
      </c>
      <c r="L92" s="174">
        <v>0</v>
      </c>
      <c r="M92" s="61">
        <v>0</v>
      </c>
      <c r="N92" s="19">
        <v>0</v>
      </c>
      <c r="O92" s="209">
        <f>IF(AND(M92=1,N92=1),1,0)</f>
        <v>0</v>
      </c>
      <c r="P92" s="177"/>
      <c r="Q92" s="126"/>
      <c r="R92" s="424"/>
      <c r="S92" s="378"/>
      <c r="T92" s="392"/>
    </row>
    <row r="93" spans="1:20" s="317" customFormat="1" ht="12.75" outlineLevel="1">
      <c r="A93" s="348"/>
      <c r="B93" s="57" t="s">
        <v>8</v>
      </c>
      <c r="C93" s="58" t="s">
        <v>168</v>
      </c>
      <c r="D93" s="489" t="s">
        <v>322</v>
      </c>
      <c r="E93" s="253" t="s">
        <v>36</v>
      </c>
      <c r="F93" s="163">
        <v>1</v>
      </c>
      <c r="G93" s="163">
        <v>0</v>
      </c>
      <c r="H93" s="50">
        <v>65300</v>
      </c>
      <c r="I93" s="50">
        <v>65300</v>
      </c>
      <c r="J93" s="85">
        <f t="shared" si="5"/>
        <v>1</v>
      </c>
      <c r="K93" s="149">
        <v>0</v>
      </c>
      <c r="L93" s="174">
        <v>0</v>
      </c>
      <c r="M93" s="61">
        <v>0</v>
      </c>
      <c r="N93" s="19">
        <v>0</v>
      </c>
      <c r="O93" s="209">
        <f t="shared" si="6"/>
        <v>0</v>
      </c>
      <c r="P93" s="177"/>
      <c r="Q93" s="126"/>
      <c r="R93" s="424"/>
      <c r="S93" s="378"/>
      <c r="T93" s="392"/>
    </row>
    <row r="94" spans="1:20" s="317" customFormat="1" ht="12.75" outlineLevel="1">
      <c r="A94" s="348"/>
      <c r="B94" s="57" t="s">
        <v>8</v>
      </c>
      <c r="C94" s="58" t="s">
        <v>168</v>
      </c>
      <c r="D94" s="489" t="s">
        <v>340</v>
      </c>
      <c r="E94" s="253" t="s">
        <v>36</v>
      </c>
      <c r="F94" s="163">
        <v>1</v>
      </c>
      <c r="G94" s="163">
        <v>0</v>
      </c>
      <c r="H94" s="50">
        <v>65300</v>
      </c>
      <c r="I94" s="50">
        <v>65300</v>
      </c>
      <c r="J94" s="85">
        <f t="shared" si="5"/>
        <v>1</v>
      </c>
      <c r="K94" s="149">
        <v>0</v>
      </c>
      <c r="L94" s="174">
        <v>0</v>
      </c>
      <c r="M94" s="61">
        <v>0</v>
      </c>
      <c r="N94" s="19">
        <v>0</v>
      </c>
      <c r="O94" s="209">
        <f t="shared" si="6"/>
        <v>0</v>
      </c>
      <c r="P94" s="177"/>
      <c r="Q94" s="126"/>
      <c r="R94" s="424"/>
      <c r="S94" s="378"/>
      <c r="T94" s="392"/>
    </row>
    <row r="95" spans="1:20" s="317" customFormat="1" ht="12.75" outlineLevel="1">
      <c r="A95" s="348"/>
      <c r="B95" s="57" t="s">
        <v>8</v>
      </c>
      <c r="C95" s="58" t="s">
        <v>168</v>
      </c>
      <c r="D95" s="489" t="s">
        <v>341</v>
      </c>
      <c r="E95" s="253" t="s">
        <v>36</v>
      </c>
      <c r="F95" s="163">
        <v>1</v>
      </c>
      <c r="G95" s="163">
        <v>0</v>
      </c>
      <c r="H95" s="50">
        <v>65300</v>
      </c>
      <c r="I95" s="50">
        <v>65300</v>
      </c>
      <c r="J95" s="85">
        <f t="shared" si="5"/>
        <v>1</v>
      </c>
      <c r="K95" s="149">
        <v>0</v>
      </c>
      <c r="L95" s="174">
        <v>0</v>
      </c>
      <c r="M95" s="61">
        <v>0</v>
      </c>
      <c r="N95" s="19">
        <v>0</v>
      </c>
      <c r="O95" s="209">
        <f t="shared" si="6"/>
        <v>0</v>
      </c>
      <c r="P95" s="177"/>
      <c r="Q95" s="126"/>
      <c r="R95" s="424"/>
      <c r="S95" s="378"/>
      <c r="T95" s="392"/>
    </row>
    <row r="96" spans="1:20" s="317" customFormat="1" ht="12.75" outlineLevel="1">
      <c r="A96" s="348"/>
      <c r="B96" s="57" t="s">
        <v>8</v>
      </c>
      <c r="C96" s="58" t="s">
        <v>168</v>
      </c>
      <c r="D96" s="501" t="s">
        <v>370</v>
      </c>
      <c r="E96" s="253" t="s">
        <v>36</v>
      </c>
      <c r="F96" s="163">
        <v>1</v>
      </c>
      <c r="G96" s="163">
        <v>0</v>
      </c>
      <c r="H96" s="50">
        <v>65300</v>
      </c>
      <c r="I96" s="50">
        <v>65300</v>
      </c>
      <c r="J96" s="85">
        <f t="shared" si="5"/>
        <v>1</v>
      </c>
      <c r="K96" s="149">
        <v>0</v>
      </c>
      <c r="L96" s="174">
        <v>0</v>
      </c>
      <c r="M96" s="61">
        <v>0</v>
      </c>
      <c r="N96" s="19">
        <v>0</v>
      </c>
      <c r="O96" s="209">
        <f t="shared" si="6"/>
        <v>0</v>
      </c>
      <c r="P96" s="177"/>
      <c r="Q96" s="126"/>
      <c r="R96" s="424"/>
      <c r="S96" s="378"/>
      <c r="T96" s="392"/>
    </row>
    <row r="97" spans="1:20" s="317" customFormat="1" ht="12.75" outlineLevel="1">
      <c r="A97" s="348"/>
      <c r="B97" s="57" t="s">
        <v>8</v>
      </c>
      <c r="C97" s="58" t="s">
        <v>169</v>
      </c>
      <c r="D97" s="489" t="s">
        <v>336</v>
      </c>
      <c r="E97" s="253" t="s">
        <v>36</v>
      </c>
      <c r="F97" s="163">
        <v>1</v>
      </c>
      <c r="G97" s="163">
        <v>0</v>
      </c>
      <c r="H97" s="50">
        <v>65300</v>
      </c>
      <c r="I97" s="50">
        <v>65300</v>
      </c>
      <c r="J97" s="85">
        <f t="shared" si="5"/>
        <v>1</v>
      </c>
      <c r="K97" s="149">
        <v>0</v>
      </c>
      <c r="L97" s="174">
        <v>0</v>
      </c>
      <c r="M97" s="61">
        <v>0</v>
      </c>
      <c r="N97" s="19">
        <v>0</v>
      </c>
      <c r="O97" s="209">
        <f t="shared" si="6"/>
        <v>0</v>
      </c>
      <c r="P97" s="177"/>
      <c r="Q97" s="126"/>
      <c r="R97" s="424"/>
      <c r="S97" s="378"/>
      <c r="T97" s="392"/>
    </row>
    <row r="98" spans="1:20" s="317" customFormat="1" ht="12.75" outlineLevel="1">
      <c r="A98" s="348"/>
      <c r="B98" s="57" t="s">
        <v>8</v>
      </c>
      <c r="C98" s="58" t="s">
        <v>169</v>
      </c>
      <c r="D98" s="489" t="s">
        <v>337</v>
      </c>
      <c r="E98" s="253" t="s">
        <v>36</v>
      </c>
      <c r="F98" s="163">
        <v>1</v>
      </c>
      <c r="G98" s="163">
        <v>0</v>
      </c>
      <c r="H98" s="50">
        <v>3718</v>
      </c>
      <c r="I98" s="50">
        <v>3718</v>
      </c>
      <c r="J98" s="85">
        <f t="shared" si="5"/>
        <v>1</v>
      </c>
      <c r="K98" s="149">
        <v>0</v>
      </c>
      <c r="L98" s="174">
        <v>0</v>
      </c>
      <c r="M98" s="61">
        <v>0</v>
      </c>
      <c r="N98" s="19">
        <v>0</v>
      </c>
      <c r="O98" s="209">
        <f t="shared" si="6"/>
        <v>0</v>
      </c>
      <c r="P98" s="177"/>
      <c r="Q98" s="126"/>
      <c r="R98" s="424"/>
      <c r="S98" s="378"/>
      <c r="T98" s="392"/>
    </row>
    <row r="99" spans="1:20" s="317" customFormat="1" ht="12.75" outlineLevel="1">
      <c r="A99" s="348"/>
      <c r="B99" s="57" t="s">
        <v>8</v>
      </c>
      <c r="C99" s="58" t="s">
        <v>169</v>
      </c>
      <c r="D99" s="489" t="s">
        <v>338</v>
      </c>
      <c r="E99" s="253" t="s">
        <v>36</v>
      </c>
      <c r="F99" s="163">
        <v>1</v>
      </c>
      <c r="G99" s="163">
        <v>0</v>
      </c>
      <c r="H99" s="50">
        <v>2300</v>
      </c>
      <c r="I99" s="50">
        <v>2300</v>
      </c>
      <c r="J99" s="85">
        <f t="shared" si="5"/>
        <v>1</v>
      </c>
      <c r="K99" s="149">
        <v>0</v>
      </c>
      <c r="L99" s="174">
        <v>0</v>
      </c>
      <c r="M99" s="61">
        <v>0</v>
      </c>
      <c r="N99" s="19">
        <v>0</v>
      </c>
      <c r="O99" s="209">
        <f t="shared" si="6"/>
        <v>0</v>
      </c>
      <c r="P99" s="177"/>
      <c r="Q99" s="126"/>
      <c r="R99" s="424"/>
      <c r="S99" s="378"/>
      <c r="T99" s="392"/>
    </row>
    <row r="100" spans="1:20" s="317" customFormat="1" ht="12.75" outlineLevel="1">
      <c r="A100" s="348"/>
      <c r="B100" s="57" t="s">
        <v>8</v>
      </c>
      <c r="C100" s="58" t="s">
        <v>170</v>
      </c>
      <c r="D100" s="501" t="s">
        <v>371</v>
      </c>
      <c r="E100" s="253" t="s">
        <v>36</v>
      </c>
      <c r="F100" s="163">
        <v>1</v>
      </c>
      <c r="G100" s="163">
        <v>0</v>
      </c>
      <c r="H100" s="50">
        <v>65300</v>
      </c>
      <c r="I100" s="50">
        <v>65300</v>
      </c>
      <c r="J100" s="85">
        <f t="shared" si="5"/>
        <v>1</v>
      </c>
      <c r="K100" s="149">
        <v>0</v>
      </c>
      <c r="L100" s="174">
        <v>0</v>
      </c>
      <c r="M100" s="61">
        <v>0</v>
      </c>
      <c r="N100" s="19">
        <v>0</v>
      </c>
      <c r="O100" s="209">
        <f t="shared" si="6"/>
        <v>0</v>
      </c>
      <c r="P100" s="181"/>
      <c r="Q100" s="127"/>
      <c r="R100" s="424"/>
      <c r="S100" s="378"/>
      <c r="T100" s="392"/>
    </row>
    <row r="101" spans="1:20" s="317" customFormat="1" ht="12.75" outlineLevel="1">
      <c r="A101" s="348"/>
      <c r="B101" s="57" t="s">
        <v>8</v>
      </c>
      <c r="C101" s="58" t="s">
        <v>170</v>
      </c>
      <c r="D101" s="489" t="s">
        <v>335</v>
      </c>
      <c r="E101" s="253" t="s">
        <v>36</v>
      </c>
      <c r="F101" s="163">
        <v>1</v>
      </c>
      <c r="G101" s="163">
        <v>0</v>
      </c>
      <c r="H101" s="50">
        <v>65300</v>
      </c>
      <c r="I101" s="50">
        <v>65300</v>
      </c>
      <c r="J101" s="85">
        <f t="shared" si="5"/>
        <v>1</v>
      </c>
      <c r="K101" s="149">
        <v>0</v>
      </c>
      <c r="L101" s="174">
        <v>0</v>
      </c>
      <c r="M101" s="61">
        <v>0</v>
      </c>
      <c r="N101" s="19">
        <v>0</v>
      </c>
      <c r="O101" s="209">
        <f t="shared" si="6"/>
        <v>0</v>
      </c>
      <c r="P101" s="181"/>
      <c r="Q101" s="127"/>
      <c r="R101" s="424"/>
      <c r="S101" s="378"/>
      <c r="T101" s="392"/>
    </row>
    <row r="102" spans="1:20" s="312" customFormat="1" ht="5.25" customHeight="1" outlineLevel="1">
      <c r="A102" s="337"/>
      <c r="B102" s="4"/>
      <c r="C102" s="4"/>
      <c r="D102" s="490"/>
      <c r="E102" s="257"/>
      <c r="F102" s="150"/>
      <c r="G102" s="150"/>
      <c r="H102" s="5"/>
      <c r="I102" s="5"/>
      <c r="J102" s="121"/>
      <c r="K102" s="150"/>
      <c r="L102" s="114"/>
      <c r="M102" s="72"/>
      <c r="N102" s="9"/>
      <c r="O102" s="86"/>
      <c r="P102" s="150"/>
      <c r="Q102" s="397"/>
      <c r="R102" s="424"/>
      <c r="S102" s="372"/>
      <c r="T102" s="385"/>
    </row>
    <row r="103" spans="1:20" s="310" customFormat="1" ht="12.75" hidden="1" outlineLevel="2">
      <c r="A103" s="335"/>
      <c r="B103" s="31" t="s">
        <v>55</v>
      </c>
      <c r="C103" s="29"/>
      <c r="D103" s="491"/>
      <c r="E103" s="263" t="s">
        <v>156</v>
      </c>
      <c r="F103" s="141" t="s">
        <v>79</v>
      </c>
      <c r="G103" s="141" t="s">
        <v>80</v>
      </c>
      <c r="H103" s="30" t="s">
        <v>36</v>
      </c>
      <c r="I103" s="98"/>
      <c r="J103" s="84" t="s">
        <v>76</v>
      </c>
      <c r="K103" s="141" t="s">
        <v>75</v>
      </c>
      <c r="L103" s="105"/>
      <c r="M103" s="30"/>
      <c r="N103" s="28"/>
      <c r="O103" s="115"/>
      <c r="P103" s="141"/>
      <c r="Q103" s="98"/>
      <c r="R103" s="425"/>
      <c r="S103" s="370"/>
      <c r="T103" s="383"/>
    </row>
    <row r="104" spans="1:20" s="313" customFormat="1" ht="12.75" hidden="1" outlineLevel="2">
      <c r="A104" s="341"/>
      <c r="B104" s="42"/>
      <c r="C104" s="14"/>
      <c r="D104" s="492"/>
      <c r="E104" s="259" t="s">
        <v>157</v>
      </c>
      <c r="F104" s="142">
        <f>IF(F106&gt;0,F105/F106,0)</f>
        <v>0.6666666666666666</v>
      </c>
      <c r="G104" s="142">
        <f>IF(G106&gt;0,G105/G106,0)</f>
        <v>0</v>
      </c>
      <c r="H104" s="27"/>
      <c r="I104" s="14"/>
      <c r="J104" s="77">
        <f>IF(J106&gt;0,J105/J106,0)</f>
        <v>0.9473862317906407</v>
      </c>
      <c r="K104" s="142">
        <f>IF(K106&gt;0,K105/K106,0)</f>
        <v>0</v>
      </c>
      <c r="L104" s="109"/>
      <c r="M104" s="27"/>
      <c r="N104" s="14"/>
      <c r="O104" s="109"/>
      <c r="P104" s="144"/>
      <c r="Q104" s="100"/>
      <c r="R104" s="388"/>
      <c r="S104" s="374"/>
      <c r="T104" s="388"/>
    </row>
    <row r="105" spans="1:20" s="313" customFormat="1" ht="12.75" hidden="1" outlineLevel="2">
      <c r="A105" s="341"/>
      <c r="B105" s="42"/>
      <c r="C105" s="14"/>
      <c r="D105" s="492"/>
      <c r="E105" s="259" t="s">
        <v>179</v>
      </c>
      <c r="F105" s="182">
        <f>F108</f>
        <v>26</v>
      </c>
      <c r="G105" s="182">
        <f>G108</f>
        <v>0</v>
      </c>
      <c r="H105" s="27"/>
      <c r="I105" s="14"/>
      <c r="J105" s="287">
        <f>I108</f>
        <v>2351640</v>
      </c>
      <c r="K105" s="182">
        <f>K108</f>
        <v>0</v>
      </c>
      <c r="L105" s="109"/>
      <c r="M105" s="27"/>
      <c r="N105" s="14"/>
      <c r="O105" s="109"/>
      <c r="P105" s="144"/>
      <c r="Q105" s="100"/>
      <c r="R105" s="388"/>
      <c r="S105" s="374"/>
      <c r="T105" s="388"/>
    </row>
    <row r="106" spans="1:20" s="313" customFormat="1" ht="12.75" hidden="1" outlineLevel="2">
      <c r="A106" s="341"/>
      <c r="B106" s="42"/>
      <c r="C106" s="14"/>
      <c r="D106" s="492"/>
      <c r="E106" s="259" t="s">
        <v>180</v>
      </c>
      <c r="F106" s="182">
        <f>$D108</f>
        <v>39</v>
      </c>
      <c r="G106" s="182">
        <f>$D108</f>
        <v>39</v>
      </c>
      <c r="H106" s="27"/>
      <c r="I106" s="14"/>
      <c r="J106" s="287">
        <f>H108</f>
        <v>2482240</v>
      </c>
      <c r="K106" s="182">
        <f>$D108</f>
        <v>39</v>
      </c>
      <c r="L106" s="109"/>
      <c r="M106" s="27"/>
      <c r="N106" s="14"/>
      <c r="O106" s="109"/>
      <c r="P106" s="144"/>
      <c r="Q106" s="100"/>
      <c r="R106" s="388"/>
      <c r="S106" s="374"/>
      <c r="T106" s="388"/>
    </row>
    <row r="107" spans="1:20" s="317" customFormat="1" ht="12.75" hidden="1" outlineLevel="3">
      <c r="A107" s="346"/>
      <c r="B107" s="33"/>
      <c r="C107" s="33"/>
      <c r="D107" s="493" t="s">
        <v>129</v>
      </c>
      <c r="E107" s="264" t="s">
        <v>153</v>
      </c>
      <c r="F107" s="219" t="s">
        <v>78</v>
      </c>
      <c r="G107" s="219" t="s">
        <v>81</v>
      </c>
      <c r="H107" s="216" t="s">
        <v>145</v>
      </c>
      <c r="I107" s="217" t="s">
        <v>146</v>
      </c>
      <c r="J107" s="222"/>
      <c r="K107" s="220" t="s">
        <v>77</v>
      </c>
      <c r="L107" s="170" t="s">
        <v>193</v>
      </c>
      <c r="M107" s="69" t="s">
        <v>192</v>
      </c>
      <c r="N107" s="10" t="s">
        <v>191</v>
      </c>
      <c r="O107" s="110" t="s">
        <v>190</v>
      </c>
      <c r="P107" s="220"/>
      <c r="Q107" s="217"/>
      <c r="R107" s="431"/>
      <c r="S107" s="378"/>
      <c r="T107" s="392"/>
    </row>
    <row r="108" spans="1:20" s="312" customFormat="1" ht="12.75" hidden="1" outlineLevel="3">
      <c r="A108" s="343"/>
      <c r="B108" s="43"/>
      <c r="C108" s="7"/>
      <c r="D108" s="494">
        <f>COUNTA(D109:D152)</f>
        <v>39</v>
      </c>
      <c r="E108" s="264" t="s">
        <v>154</v>
      </c>
      <c r="F108" s="146">
        <f>SUM(F109:F152)</f>
        <v>26</v>
      </c>
      <c r="G108" s="146">
        <f>SUM(G109:G152)</f>
        <v>0</v>
      </c>
      <c r="H108" s="18">
        <f>SUM(H109:H152)</f>
        <v>2482240</v>
      </c>
      <c r="I108" s="16">
        <f>SUM(I109:I152)</f>
        <v>2351640</v>
      </c>
      <c r="J108" s="82"/>
      <c r="K108" s="146">
        <f>SUM(K109:K152)</f>
        <v>0</v>
      </c>
      <c r="L108" s="172">
        <f>SUM(L109:L152)</f>
        <v>0</v>
      </c>
      <c r="M108" s="18">
        <f>SUM(M109:M152)</f>
        <v>0</v>
      </c>
      <c r="N108" s="8">
        <f>SUM(N109:N152)</f>
        <v>0</v>
      </c>
      <c r="O108" s="8">
        <f>SUM(O109:O152)</f>
        <v>0</v>
      </c>
      <c r="P108" s="146"/>
      <c r="Q108" s="101"/>
      <c r="R108" s="428"/>
      <c r="S108" s="372"/>
      <c r="T108" s="385"/>
    </row>
    <row r="109" spans="1:20" s="315" customFormat="1" ht="6.75" customHeight="1" hidden="1" outlineLevel="2" collapsed="1">
      <c r="A109" s="349"/>
      <c r="B109" s="46"/>
      <c r="C109" s="46"/>
      <c r="D109" s="495"/>
      <c r="E109" s="254"/>
      <c r="F109" s="140"/>
      <c r="G109" s="140"/>
      <c r="H109" s="51"/>
      <c r="I109" s="51"/>
      <c r="J109" s="118"/>
      <c r="K109" s="140"/>
      <c r="L109" s="104"/>
      <c r="M109" s="67"/>
      <c r="N109" s="49"/>
      <c r="O109" s="75"/>
      <c r="P109" s="140"/>
      <c r="Q109" s="404"/>
      <c r="R109" s="433"/>
      <c r="S109" s="376"/>
      <c r="T109" s="390"/>
    </row>
    <row r="110" spans="1:20" s="319" customFormat="1" ht="12.75" outlineLevel="1" collapsed="1">
      <c r="A110" s="350"/>
      <c r="B110" s="55" t="s">
        <v>9</v>
      </c>
      <c r="C110" s="56" t="s">
        <v>10</v>
      </c>
      <c r="D110" s="496" t="s">
        <v>348</v>
      </c>
      <c r="E110" s="253" t="s">
        <v>36</v>
      </c>
      <c r="F110" s="162">
        <v>0</v>
      </c>
      <c r="G110" s="162">
        <v>0</v>
      </c>
      <c r="H110" s="50">
        <v>65300</v>
      </c>
      <c r="I110" s="50">
        <v>65300</v>
      </c>
      <c r="J110" s="85">
        <f aca="true" t="shared" si="7" ref="J110:J151">IF(H110&gt;0,I110/H110,0)</f>
        <v>1</v>
      </c>
      <c r="K110" s="148">
        <v>0</v>
      </c>
      <c r="L110" s="173">
        <v>0</v>
      </c>
      <c r="M110" s="125">
        <v>0</v>
      </c>
      <c r="N110" s="48">
        <v>0</v>
      </c>
      <c r="O110" s="209">
        <f aca="true" t="shared" si="8" ref="O110:O151">IF(AND(M110=1,N110=1),1,0)</f>
        <v>0</v>
      </c>
      <c r="P110" s="180"/>
      <c r="Q110" s="283"/>
      <c r="R110" s="432"/>
      <c r="S110" s="380"/>
      <c r="T110" s="394"/>
    </row>
    <row r="111" spans="1:20" s="317" customFormat="1" ht="12.75" outlineLevel="1">
      <c r="A111" s="348"/>
      <c r="B111" s="57" t="s">
        <v>9</v>
      </c>
      <c r="C111" s="58" t="s">
        <v>11</v>
      </c>
      <c r="D111" s="489" t="s">
        <v>319</v>
      </c>
      <c r="E111" s="253" t="s">
        <v>36</v>
      </c>
      <c r="F111" s="163">
        <v>1</v>
      </c>
      <c r="G111" s="163">
        <v>0</v>
      </c>
      <c r="H111" s="50">
        <v>65300</v>
      </c>
      <c r="I111" s="50">
        <v>65300</v>
      </c>
      <c r="J111" s="85">
        <f t="shared" si="7"/>
        <v>1</v>
      </c>
      <c r="K111" s="149">
        <v>0</v>
      </c>
      <c r="L111" s="174">
        <v>0</v>
      </c>
      <c r="M111" s="61">
        <v>0</v>
      </c>
      <c r="N111" s="19">
        <v>0</v>
      </c>
      <c r="O111" s="209">
        <f t="shared" si="8"/>
        <v>0</v>
      </c>
      <c r="P111" s="177"/>
      <c r="Q111" s="126"/>
      <c r="R111" s="424"/>
      <c r="S111" s="378"/>
      <c r="T111" s="392"/>
    </row>
    <row r="112" spans="1:20" s="317" customFormat="1" ht="12.75" outlineLevel="1">
      <c r="A112" s="348"/>
      <c r="B112" s="57" t="s">
        <v>9</v>
      </c>
      <c r="C112" s="58" t="s">
        <v>11</v>
      </c>
      <c r="D112" s="489" t="s">
        <v>328</v>
      </c>
      <c r="E112" s="253" t="s">
        <v>36</v>
      </c>
      <c r="F112" s="163">
        <v>1</v>
      </c>
      <c r="G112" s="163">
        <v>0</v>
      </c>
      <c r="H112" s="50">
        <v>65300</v>
      </c>
      <c r="I112" s="50">
        <v>65300</v>
      </c>
      <c r="J112" s="85">
        <f>IF(H112&gt;0,I112/H112,0)</f>
        <v>1</v>
      </c>
      <c r="K112" s="149">
        <v>0</v>
      </c>
      <c r="L112" s="174">
        <v>0</v>
      </c>
      <c r="M112" s="61">
        <v>0</v>
      </c>
      <c r="N112" s="19">
        <v>0</v>
      </c>
      <c r="O112" s="209">
        <f>IF(AND(M112=1,N112=1),1,0)</f>
        <v>0</v>
      </c>
      <c r="P112" s="177"/>
      <c r="Q112" s="126"/>
      <c r="R112" s="424"/>
      <c r="S112" s="378"/>
      <c r="T112" s="392"/>
    </row>
    <row r="113" spans="1:20" s="317" customFormat="1" ht="12.75" outlineLevel="1">
      <c r="A113" s="348"/>
      <c r="B113" s="57" t="s">
        <v>9</v>
      </c>
      <c r="C113" s="58" t="s">
        <v>11</v>
      </c>
      <c r="D113" s="501" t="s">
        <v>326</v>
      </c>
      <c r="E113" s="253" t="s">
        <v>36</v>
      </c>
      <c r="F113" s="163">
        <v>1</v>
      </c>
      <c r="G113" s="163">
        <v>0</v>
      </c>
      <c r="H113" s="50">
        <v>65300</v>
      </c>
      <c r="I113" s="50">
        <v>65300</v>
      </c>
      <c r="J113" s="85">
        <f>IF(H113&gt;0,I113/H113,0)</f>
        <v>1</v>
      </c>
      <c r="K113" s="149">
        <v>0</v>
      </c>
      <c r="L113" s="174">
        <v>0</v>
      </c>
      <c r="M113" s="61">
        <v>0</v>
      </c>
      <c r="N113" s="19">
        <v>0</v>
      </c>
      <c r="O113" s="209">
        <f>IF(AND(M113=1,N113=1),1,0)</f>
        <v>0</v>
      </c>
      <c r="P113" s="177"/>
      <c r="Q113" s="126"/>
      <c r="R113" s="424"/>
      <c r="S113" s="378"/>
      <c r="T113" s="392"/>
    </row>
    <row r="114" spans="1:20" s="317" customFormat="1" ht="12.75" outlineLevel="1">
      <c r="A114" s="348"/>
      <c r="B114" s="57" t="s">
        <v>9</v>
      </c>
      <c r="C114" s="58" t="s">
        <v>12</v>
      </c>
      <c r="D114" s="489" t="s">
        <v>349</v>
      </c>
      <c r="E114" s="253" t="s">
        <v>36</v>
      </c>
      <c r="F114" s="163">
        <v>1</v>
      </c>
      <c r="G114" s="163">
        <v>0</v>
      </c>
      <c r="H114" s="50">
        <v>65300</v>
      </c>
      <c r="I114" s="50">
        <v>65300</v>
      </c>
      <c r="J114" s="85">
        <f>IF(H114&gt;0,I114/H114,0)</f>
        <v>1</v>
      </c>
      <c r="K114" s="149">
        <v>0</v>
      </c>
      <c r="L114" s="174">
        <v>0</v>
      </c>
      <c r="M114" s="61">
        <v>0</v>
      </c>
      <c r="N114" s="19">
        <v>0</v>
      </c>
      <c r="O114" s="209">
        <f>IF(AND(M114=1,N114=1),1,0)</f>
        <v>0</v>
      </c>
      <c r="P114" s="177"/>
      <c r="Q114" s="126"/>
      <c r="R114" s="424"/>
      <c r="S114" s="378"/>
      <c r="T114" s="392"/>
    </row>
    <row r="115" spans="1:20" s="317" customFormat="1" ht="12.75" outlineLevel="1">
      <c r="A115" s="348"/>
      <c r="B115" s="57" t="s">
        <v>9</v>
      </c>
      <c r="C115" s="58" t="s">
        <v>13</v>
      </c>
      <c r="D115" s="501" t="s">
        <v>350</v>
      </c>
      <c r="E115" s="253" t="s">
        <v>36</v>
      </c>
      <c r="F115" s="163">
        <v>0</v>
      </c>
      <c r="G115" s="163">
        <v>0</v>
      </c>
      <c r="H115" s="50">
        <v>65300</v>
      </c>
      <c r="I115" s="50">
        <v>0</v>
      </c>
      <c r="J115" s="85">
        <f>IF(H115&gt;0,I115/H115,0)</f>
        <v>0</v>
      </c>
      <c r="K115" s="149">
        <v>0</v>
      </c>
      <c r="L115" s="174">
        <v>0</v>
      </c>
      <c r="M115" s="61">
        <v>0</v>
      </c>
      <c r="N115" s="19">
        <v>0</v>
      </c>
      <c r="O115" s="209">
        <f>IF(AND(M115=1,N115=1),1,0)</f>
        <v>0</v>
      </c>
      <c r="P115" s="177"/>
      <c r="Q115" s="126"/>
      <c r="R115" s="424"/>
      <c r="S115" s="378"/>
      <c r="T115" s="392"/>
    </row>
    <row r="116" spans="1:20" s="317" customFormat="1" ht="12.75" outlineLevel="1">
      <c r="A116" s="348"/>
      <c r="B116" s="57" t="s">
        <v>9</v>
      </c>
      <c r="C116" s="58" t="s">
        <v>13</v>
      </c>
      <c r="D116" s="489" t="s">
        <v>351</v>
      </c>
      <c r="E116" s="253" t="s">
        <v>36</v>
      </c>
      <c r="F116" s="163">
        <v>1</v>
      </c>
      <c r="G116" s="163">
        <v>0</v>
      </c>
      <c r="H116" s="50">
        <v>65300</v>
      </c>
      <c r="I116" s="50">
        <v>65300</v>
      </c>
      <c r="J116" s="85">
        <f t="shared" si="7"/>
        <v>1</v>
      </c>
      <c r="K116" s="149">
        <v>0</v>
      </c>
      <c r="L116" s="174">
        <v>0</v>
      </c>
      <c r="M116" s="61">
        <v>0</v>
      </c>
      <c r="N116" s="19">
        <v>0</v>
      </c>
      <c r="O116" s="209">
        <f t="shared" si="8"/>
        <v>0</v>
      </c>
      <c r="P116" s="177"/>
      <c r="Q116" s="126"/>
      <c r="R116" s="424"/>
      <c r="S116" s="378"/>
      <c r="T116" s="392"/>
    </row>
    <row r="117" spans="1:20" s="317" customFormat="1" ht="12.75" outlineLevel="1">
      <c r="A117" s="348"/>
      <c r="B117" s="57" t="s">
        <v>9</v>
      </c>
      <c r="C117" s="58" t="s">
        <v>14</v>
      </c>
      <c r="D117" s="501" t="s">
        <v>352</v>
      </c>
      <c r="E117" s="253" t="s">
        <v>36</v>
      </c>
      <c r="F117" s="163">
        <v>0</v>
      </c>
      <c r="G117" s="163">
        <v>0</v>
      </c>
      <c r="H117" s="50">
        <v>65300</v>
      </c>
      <c r="I117" s="50">
        <v>65300</v>
      </c>
      <c r="J117" s="85">
        <f t="shared" si="7"/>
        <v>1</v>
      </c>
      <c r="K117" s="149">
        <v>0</v>
      </c>
      <c r="L117" s="174">
        <v>0</v>
      </c>
      <c r="M117" s="61">
        <v>0</v>
      </c>
      <c r="N117" s="19">
        <v>0</v>
      </c>
      <c r="O117" s="209">
        <f t="shared" si="8"/>
        <v>0</v>
      </c>
      <c r="P117" s="177"/>
      <c r="Q117" s="126"/>
      <c r="R117" s="424"/>
      <c r="S117" s="378"/>
      <c r="T117" s="392"/>
    </row>
    <row r="118" spans="1:20" s="317" customFormat="1" ht="12.75" outlineLevel="1">
      <c r="A118" s="348"/>
      <c r="B118" s="57" t="s">
        <v>9</v>
      </c>
      <c r="C118" s="58" t="s">
        <v>14</v>
      </c>
      <c r="D118" s="501" t="s">
        <v>353</v>
      </c>
      <c r="E118" s="253" t="s">
        <v>36</v>
      </c>
      <c r="F118" s="163">
        <v>1</v>
      </c>
      <c r="G118" s="163">
        <v>0</v>
      </c>
      <c r="H118" s="50">
        <v>65300</v>
      </c>
      <c r="I118" s="50">
        <v>65300</v>
      </c>
      <c r="J118" s="85">
        <f>IF(H118&gt;0,I118/H118,0)</f>
        <v>1</v>
      </c>
      <c r="K118" s="149">
        <v>0</v>
      </c>
      <c r="L118" s="174">
        <v>0</v>
      </c>
      <c r="M118" s="61">
        <v>0</v>
      </c>
      <c r="N118" s="19">
        <v>0</v>
      </c>
      <c r="O118" s="209">
        <f>IF(AND(M118=1,N118=1),1,0)</f>
        <v>0</v>
      </c>
      <c r="P118" s="177"/>
      <c r="Q118" s="126"/>
      <c r="R118" s="424"/>
      <c r="S118" s="378"/>
      <c r="T118" s="392"/>
    </row>
    <row r="119" spans="1:20" s="317" customFormat="1" ht="12.75" outlineLevel="1">
      <c r="A119" s="348"/>
      <c r="B119" s="57" t="s">
        <v>9</v>
      </c>
      <c r="C119" s="58" t="s">
        <v>14</v>
      </c>
      <c r="D119" s="501" t="s">
        <v>319</v>
      </c>
      <c r="E119" s="253" t="s">
        <v>36</v>
      </c>
      <c r="F119" s="163">
        <v>1</v>
      </c>
      <c r="G119" s="163">
        <v>0</v>
      </c>
      <c r="H119" s="50">
        <v>65300</v>
      </c>
      <c r="I119" s="50">
        <v>65300</v>
      </c>
      <c r="J119" s="85">
        <f t="shared" si="7"/>
        <v>1</v>
      </c>
      <c r="K119" s="149">
        <v>0</v>
      </c>
      <c r="L119" s="174">
        <v>0</v>
      </c>
      <c r="M119" s="61">
        <v>0</v>
      </c>
      <c r="N119" s="19">
        <v>0</v>
      </c>
      <c r="O119" s="209">
        <f t="shared" si="8"/>
        <v>0</v>
      </c>
      <c r="P119" s="177"/>
      <c r="Q119" s="126"/>
      <c r="R119" s="424"/>
      <c r="S119" s="378"/>
      <c r="T119" s="392"/>
    </row>
    <row r="120" spans="1:20" s="317" customFormat="1" ht="12.75" outlineLevel="1">
      <c r="A120" s="348"/>
      <c r="B120" s="57" t="s">
        <v>9</v>
      </c>
      <c r="C120" s="58" t="s">
        <v>15</v>
      </c>
      <c r="D120" s="489" t="s">
        <v>319</v>
      </c>
      <c r="E120" s="253" t="s">
        <v>36</v>
      </c>
      <c r="F120" s="163">
        <v>1</v>
      </c>
      <c r="G120" s="163">
        <v>0</v>
      </c>
      <c r="H120" s="50">
        <v>65300</v>
      </c>
      <c r="I120" s="50">
        <v>65300</v>
      </c>
      <c r="J120" s="85">
        <f t="shared" si="7"/>
        <v>1</v>
      </c>
      <c r="K120" s="149">
        <v>0</v>
      </c>
      <c r="L120" s="174">
        <v>0</v>
      </c>
      <c r="M120" s="61">
        <v>0</v>
      </c>
      <c r="N120" s="19">
        <v>0</v>
      </c>
      <c r="O120" s="209">
        <f t="shared" si="8"/>
        <v>0</v>
      </c>
      <c r="P120" s="177"/>
      <c r="Q120" s="126"/>
      <c r="R120" s="424"/>
      <c r="S120" s="378"/>
      <c r="T120" s="392"/>
    </row>
    <row r="121" spans="1:20" s="317" customFormat="1" ht="12.75" outlineLevel="1">
      <c r="A121" s="348"/>
      <c r="B121" s="57" t="s">
        <v>9</v>
      </c>
      <c r="C121" s="58" t="s">
        <v>15</v>
      </c>
      <c r="D121" s="489" t="s">
        <v>320</v>
      </c>
      <c r="E121" s="253" t="s">
        <v>36</v>
      </c>
      <c r="F121" s="163">
        <v>1</v>
      </c>
      <c r="G121" s="163">
        <v>0</v>
      </c>
      <c r="H121" s="50">
        <v>65300</v>
      </c>
      <c r="I121" s="50">
        <v>65300</v>
      </c>
      <c r="J121" s="85">
        <f>IF(H121&gt;0,I121/H121,0)</f>
        <v>1</v>
      </c>
      <c r="K121" s="149">
        <v>0</v>
      </c>
      <c r="L121" s="174">
        <v>0</v>
      </c>
      <c r="M121" s="61">
        <v>0</v>
      </c>
      <c r="N121" s="19">
        <v>0</v>
      </c>
      <c r="O121" s="209">
        <f>IF(AND(M121=1,N121=1),1,0)</f>
        <v>0</v>
      </c>
      <c r="P121" s="177"/>
      <c r="Q121" s="126"/>
      <c r="R121" s="424"/>
      <c r="S121" s="378"/>
      <c r="T121" s="392"/>
    </row>
    <row r="122" spans="1:20" s="317" customFormat="1" ht="12.75" outlineLevel="1">
      <c r="A122" s="348"/>
      <c r="B122" s="57" t="s">
        <v>9</v>
      </c>
      <c r="C122" s="58" t="s">
        <v>15</v>
      </c>
      <c r="D122" s="489" t="s">
        <v>321</v>
      </c>
      <c r="E122" s="253" t="s">
        <v>36</v>
      </c>
      <c r="F122" s="163">
        <v>1</v>
      </c>
      <c r="G122" s="163">
        <v>0</v>
      </c>
      <c r="H122" s="50">
        <v>65300</v>
      </c>
      <c r="I122" s="50">
        <v>65300</v>
      </c>
      <c r="J122" s="85">
        <f t="shared" si="7"/>
        <v>1</v>
      </c>
      <c r="K122" s="149">
        <v>0</v>
      </c>
      <c r="L122" s="174">
        <v>0</v>
      </c>
      <c r="M122" s="61">
        <v>0</v>
      </c>
      <c r="N122" s="19">
        <v>0</v>
      </c>
      <c r="O122" s="209">
        <f t="shared" si="8"/>
        <v>0</v>
      </c>
      <c r="P122" s="177"/>
      <c r="Q122" s="126"/>
      <c r="R122" s="424"/>
      <c r="S122" s="378"/>
      <c r="T122" s="392"/>
    </row>
    <row r="123" spans="1:20" s="317" customFormat="1" ht="12.75" outlineLevel="1">
      <c r="A123" s="348"/>
      <c r="B123" s="57" t="s">
        <v>9</v>
      </c>
      <c r="C123" s="58" t="s">
        <v>16</v>
      </c>
      <c r="D123" s="501" t="s">
        <v>375</v>
      </c>
      <c r="E123" s="253" t="s">
        <v>36</v>
      </c>
      <c r="F123" s="163">
        <v>1</v>
      </c>
      <c r="G123" s="163">
        <v>0</v>
      </c>
      <c r="H123" s="50">
        <v>65300</v>
      </c>
      <c r="I123" s="50">
        <v>65300</v>
      </c>
      <c r="J123" s="85">
        <f t="shared" si="7"/>
        <v>1</v>
      </c>
      <c r="K123" s="149">
        <v>0</v>
      </c>
      <c r="L123" s="174">
        <v>0</v>
      </c>
      <c r="M123" s="61">
        <v>0</v>
      </c>
      <c r="N123" s="19">
        <v>0</v>
      </c>
      <c r="O123" s="209">
        <f t="shared" si="8"/>
        <v>0</v>
      </c>
      <c r="P123" s="177"/>
      <c r="Q123" s="126"/>
      <c r="R123" s="424"/>
      <c r="S123" s="378"/>
      <c r="T123" s="392"/>
    </row>
    <row r="124" spans="1:20" s="317" customFormat="1" ht="12.75" outlineLevel="1">
      <c r="A124" s="348"/>
      <c r="B124" s="57" t="s">
        <v>9</v>
      </c>
      <c r="C124" s="58" t="s">
        <v>16</v>
      </c>
      <c r="D124" s="489" t="s">
        <v>354</v>
      </c>
      <c r="E124" s="253" t="s">
        <v>36</v>
      </c>
      <c r="F124" s="163">
        <v>1</v>
      </c>
      <c r="G124" s="163">
        <v>0</v>
      </c>
      <c r="H124" s="50">
        <v>65300</v>
      </c>
      <c r="I124" s="50">
        <v>65300</v>
      </c>
      <c r="J124" s="85">
        <f>IF(H124&gt;0,I124/H124,0)</f>
        <v>1</v>
      </c>
      <c r="K124" s="149">
        <v>0</v>
      </c>
      <c r="L124" s="174">
        <v>0</v>
      </c>
      <c r="M124" s="61">
        <v>0</v>
      </c>
      <c r="N124" s="19">
        <v>0</v>
      </c>
      <c r="O124" s="209">
        <f>IF(AND(M124=1,N124=1),1,0)</f>
        <v>0</v>
      </c>
      <c r="P124" s="177"/>
      <c r="Q124" s="126"/>
      <c r="R124" s="424"/>
      <c r="S124" s="378"/>
      <c r="T124" s="392"/>
    </row>
    <row r="125" spans="1:20" s="317" customFormat="1" ht="12.75" outlineLevel="1">
      <c r="A125" s="348"/>
      <c r="B125" s="57" t="s">
        <v>9</v>
      </c>
      <c r="C125" s="58" t="s">
        <v>16</v>
      </c>
      <c r="D125" s="501" t="s">
        <v>355</v>
      </c>
      <c r="E125" s="253" t="s">
        <v>36</v>
      </c>
      <c r="F125" s="163">
        <v>0</v>
      </c>
      <c r="G125" s="163">
        <v>0</v>
      </c>
      <c r="H125" s="50">
        <v>65300</v>
      </c>
      <c r="I125" s="50">
        <v>65300</v>
      </c>
      <c r="J125" s="85">
        <f t="shared" si="7"/>
        <v>1</v>
      </c>
      <c r="K125" s="149">
        <v>0</v>
      </c>
      <c r="L125" s="174">
        <v>0</v>
      </c>
      <c r="M125" s="61">
        <v>0</v>
      </c>
      <c r="N125" s="19">
        <v>0</v>
      </c>
      <c r="O125" s="209">
        <f t="shared" si="8"/>
        <v>0</v>
      </c>
      <c r="P125" s="177"/>
      <c r="Q125" s="126"/>
      <c r="R125" s="424"/>
      <c r="S125" s="378"/>
      <c r="T125" s="392"/>
    </row>
    <row r="126" spans="1:20" s="317" customFormat="1" ht="12.75" outlineLevel="1">
      <c r="A126" s="348"/>
      <c r="B126" s="57" t="s">
        <v>9</v>
      </c>
      <c r="C126" s="58" t="s">
        <v>16</v>
      </c>
      <c r="D126" s="501" t="s">
        <v>356</v>
      </c>
      <c r="E126" s="253" t="s">
        <v>36</v>
      </c>
      <c r="F126" s="163">
        <v>0</v>
      </c>
      <c r="G126" s="163">
        <v>0</v>
      </c>
      <c r="H126" s="50">
        <v>65300</v>
      </c>
      <c r="I126" s="50">
        <v>65300</v>
      </c>
      <c r="J126" s="85">
        <f>IF(H126&gt;0,I126/H126,0)</f>
        <v>1</v>
      </c>
      <c r="K126" s="149">
        <v>0</v>
      </c>
      <c r="L126" s="174">
        <v>0</v>
      </c>
      <c r="M126" s="61">
        <v>0</v>
      </c>
      <c r="N126" s="19">
        <v>0</v>
      </c>
      <c r="O126" s="209">
        <f>IF(AND(M126=1,N126=1),1,0)</f>
        <v>0</v>
      </c>
      <c r="P126" s="177"/>
      <c r="Q126" s="126"/>
      <c r="R126" s="424"/>
      <c r="S126" s="378"/>
      <c r="T126" s="392"/>
    </row>
    <row r="127" spans="1:20" s="317" customFormat="1" ht="12.75" outlineLevel="1">
      <c r="A127" s="348"/>
      <c r="B127" s="57" t="s">
        <v>9</v>
      </c>
      <c r="C127" s="58" t="s">
        <v>16</v>
      </c>
      <c r="D127" s="501" t="s">
        <v>357</v>
      </c>
      <c r="E127" s="253" t="s">
        <v>36</v>
      </c>
      <c r="F127" s="163">
        <v>0</v>
      </c>
      <c r="G127" s="163">
        <v>0</v>
      </c>
      <c r="H127" s="50">
        <v>65300</v>
      </c>
      <c r="I127" s="50">
        <v>65300</v>
      </c>
      <c r="J127" s="85">
        <f t="shared" si="7"/>
        <v>1</v>
      </c>
      <c r="K127" s="149">
        <v>0</v>
      </c>
      <c r="L127" s="174">
        <v>0</v>
      </c>
      <c r="M127" s="61">
        <v>0</v>
      </c>
      <c r="N127" s="19">
        <v>0</v>
      </c>
      <c r="O127" s="209">
        <f t="shared" si="8"/>
        <v>0</v>
      </c>
      <c r="P127" s="177"/>
      <c r="Q127" s="126"/>
      <c r="R127" s="424"/>
      <c r="S127" s="378"/>
      <c r="T127" s="392"/>
    </row>
    <row r="128" spans="1:20" s="317" customFormat="1" ht="12.75" outlineLevel="1">
      <c r="A128" s="348"/>
      <c r="B128" s="57" t="s">
        <v>9</v>
      </c>
      <c r="C128" s="58" t="s">
        <v>17</v>
      </c>
      <c r="D128" s="501" t="s">
        <v>372</v>
      </c>
      <c r="E128" s="253" t="s">
        <v>36</v>
      </c>
      <c r="F128" s="163">
        <v>1</v>
      </c>
      <c r="G128" s="163">
        <v>0</v>
      </c>
      <c r="H128" s="50">
        <v>65300</v>
      </c>
      <c r="I128" s="50">
        <v>65300</v>
      </c>
      <c r="J128" s="85">
        <f>IF(H128&gt;0,I128/H128,0)</f>
        <v>1</v>
      </c>
      <c r="K128" s="149">
        <v>0</v>
      </c>
      <c r="L128" s="174">
        <v>0</v>
      </c>
      <c r="M128" s="61">
        <v>0</v>
      </c>
      <c r="N128" s="19">
        <v>0</v>
      </c>
      <c r="O128" s="209">
        <f>IF(AND(M128=1,N128=1),1,0)</f>
        <v>0</v>
      </c>
      <c r="P128" s="177"/>
      <c r="Q128" s="126"/>
      <c r="R128" s="424"/>
      <c r="S128" s="378"/>
      <c r="T128" s="392"/>
    </row>
    <row r="129" spans="1:20" s="317" customFormat="1" ht="12.75" outlineLevel="1">
      <c r="A129" s="348"/>
      <c r="B129" s="57" t="s">
        <v>9</v>
      </c>
      <c r="C129" s="58" t="s">
        <v>17</v>
      </c>
      <c r="D129" s="489" t="s">
        <v>358</v>
      </c>
      <c r="E129" s="253" t="s">
        <v>36</v>
      </c>
      <c r="F129" s="163">
        <v>1</v>
      </c>
      <c r="G129" s="163">
        <v>0</v>
      </c>
      <c r="H129" s="50">
        <v>65300</v>
      </c>
      <c r="I129" s="50">
        <v>65300</v>
      </c>
      <c r="J129" s="85">
        <f>IF(H129&gt;0,I129/H129,0)</f>
        <v>1</v>
      </c>
      <c r="K129" s="149">
        <v>0</v>
      </c>
      <c r="L129" s="174">
        <v>0</v>
      </c>
      <c r="M129" s="61">
        <v>0</v>
      </c>
      <c r="N129" s="19">
        <v>0</v>
      </c>
      <c r="O129" s="209">
        <f>IF(AND(M129=1,N129=1),1,0)</f>
        <v>0</v>
      </c>
      <c r="P129" s="177"/>
      <c r="Q129" s="126"/>
      <c r="R129" s="424"/>
      <c r="S129" s="378"/>
      <c r="T129" s="392"/>
    </row>
    <row r="130" spans="1:20" s="317" customFormat="1" ht="12.75" outlineLevel="1">
      <c r="A130" s="348"/>
      <c r="B130" s="57" t="s">
        <v>9</v>
      </c>
      <c r="C130" s="58" t="s">
        <v>18</v>
      </c>
      <c r="D130" s="489" t="s">
        <v>319</v>
      </c>
      <c r="E130" s="253" t="s">
        <v>36</v>
      </c>
      <c r="F130" s="163">
        <v>1</v>
      </c>
      <c r="G130" s="163">
        <v>0</v>
      </c>
      <c r="H130" s="50">
        <v>65300</v>
      </c>
      <c r="I130" s="50">
        <v>65300</v>
      </c>
      <c r="J130" s="85">
        <f>IF(H130&gt;0,I130/H130,0)</f>
        <v>1</v>
      </c>
      <c r="K130" s="149">
        <v>0</v>
      </c>
      <c r="L130" s="174">
        <v>0</v>
      </c>
      <c r="M130" s="61">
        <v>0</v>
      </c>
      <c r="N130" s="19">
        <v>0</v>
      </c>
      <c r="O130" s="209">
        <f>IF(AND(M130=1,N130=1),1,0)</f>
        <v>0</v>
      </c>
      <c r="P130" s="177"/>
      <c r="Q130" s="126"/>
      <c r="R130" s="424"/>
      <c r="S130" s="378"/>
      <c r="T130" s="392"/>
    </row>
    <row r="131" spans="1:20" s="317" customFormat="1" ht="12.75" outlineLevel="1">
      <c r="A131" s="348"/>
      <c r="B131" s="57" t="s">
        <v>9</v>
      </c>
      <c r="C131" s="58" t="s">
        <v>18</v>
      </c>
      <c r="D131" s="489" t="s">
        <v>359</v>
      </c>
      <c r="E131" s="253" t="s">
        <v>36</v>
      </c>
      <c r="F131" s="163">
        <v>1</v>
      </c>
      <c r="G131" s="163">
        <v>0</v>
      </c>
      <c r="H131" s="50">
        <v>65300</v>
      </c>
      <c r="I131" s="50">
        <v>65300</v>
      </c>
      <c r="J131" s="85">
        <f t="shared" si="7"/>
        <v>1</v>
      </c>
      <c r="K131" s="149">
        <v>0</v>
      </c>
      <c r="L131" s="174">
        <v>0</v>
      </c>
      <c r="M131" s="61">
        <v>0</v>
      </c>
      <c r="N131" s="19">
        <v>0</v>
      </c>
      <c r="O131" s="209">
        <f t="shared" si="8"/>
        <v>0</v>
      </c>
      <c r="P131" s="177"/>
      <c r="Q131" s="126"/>
      <c r="R131" s="424"/>
      <c r="S131" s="378"/>
      <c r="T131" s="392"/>
    </row>
    <row r="132" spans="1:20" s="317" customFormat="1" ht="12.75" outlineLevel="1">
      <c r="A132" s="348"/>
      <c r="B132" s="57" t="s">
        <v>9</v>
      </c>
      <c r="C132" s="58" t="s">
        <v>19</v>
      </c>
      <c r="D132" s="501" t="s">
        <v>373</v>
      </c>
      <c r="E132" s="253" t="s">
        <v>36</v>
      </c>
      <c r="F132" s="163">
        <v>0</v>
      </c>
      <c r="G132" s="163">
        <v>0</v>
      </c>
      <c r="H132" s="50">
        <v>65300</v>
      </c>
      <c r="I132" s="50">
        <v>65300</v>
      </c>
      <c r="J132" s="85">
        <f t="shared" si="7"/>
        <v>1</v>
      </c>
      <c r="K132" s="149">
        <v>0</v>
      </c>
      <c r="L132" s="174">
        <v>0</v>
      </c>
      <c r="M132" s="61">
        <v>0</v>
      </c>
      <c r="N132" s="19">
        <v>0</v>
      </c>
      <c r="O132" s="209">
        <f t="shared" si="8"/>
        <v>0</v>
      </c>
      <c r="P132" s="177"/>
      <c r="Q132" s="126"/>
      <c r="R132" s="424"/>
      <c r="S132" s="378"/>
      <c r="T132" s="392"/>
    </row>
    <row r="133" spans="1:20" s="317" customFormat="1" ht="12.75" outlineLevel="1">
      <c r="A133" s="348"/>
      <c r="B133" s="57" t="s">
        <v>9</v>
      </c>
      <c r="C133" s="58" t="s">
        <v>20</v>
      </c>
      <c r="D133" s="489" t="s">
        <v>332</v>
      </c>
      <c r="E133" s="253" t="s">
        <v>36</v>
      </c>
      <c r="F133" s="163">
        <v>1</v>
      </c>
      <c r="G133" s="163">
        <v>0</v>
      </c>
      <c r="H133" s="50">
        <v>65300</v>
      </c>
      <c r="I133" s="50">
        <v>65300</v>
      </c>
      <c r="J133" s="85">
        <f>IF(H133&gt;0,I133/H133,0)</f>
        <v>1</v>
      </c>
      <c r="K133" s="149">
        <v>0</v>
      </c>
      <c r="L133" s="174">
        <v>0</v>
      </c>
      <c r="M133" s="61">
        <v>0</v>
      </c>
      <c r="N133" s="19">
        <v>0</v>
      </c>
      <c r="O133" s="209">
        <f>IF(AND(M133=1,N133=1),1,0)</f>
        <v>0</v>
      </c>
      <c r="P133" s="177"/>
      <c r="Q133" s="126"/>
      <c r="R133" s="424"/>
      <c r="S133" s="378"/>
      <c r="T133" s="392"/>
    </row>
    <row r="134" spans="1:20" s="317" customFormat="1" ht="12.75" outlineLevel="1">
      <c r="A134" s="348"/>
      <c r="B134" s="57" t="s">
        <v>9</v>
      </c>
      <c r="C134" s="58" t="s">
        <v>20</v>
      </c>
      <c r="D134" s="501" t="s">
        <v>374</v>
      </c>
      <c r="E134" s="253" t="s">
        <v>36</v>
      </c>
      <c r="F134" s="163">
        <v>1</v>
      </c>
      <c r="G134" s="163">
        <v>0</v>
      </c>
      <c r="H134" s="50">
        <v>65300</v>
      </c>
      <c r="I134" s="50">
        <v>65300</v>
      </c>
      <c r="J134" s="85">
        <f>IF(H134&gt;0,I134/H134,0)</f>
        <v>1</v>
      </c>
      <c r="K134" s="149">
        <v>0</v>
      </c>
      <c r="L134" s="174">
        <v>0</v>
      </c>
      <c r="M134" s="61">
        <v>0</v>
      </c>
      <c r="N134" s="19">
        <v>0</v>
      </c>
      <c r="O134" s="209">
        <f>IF(AND(M134=1,N134=1),1,0)</f>
        <v>0</v>
      </c>
      <c r="P134" s="177"/>
      <c r="Q134" s="126"/>
      <c r="R134" s="424"/>
      <c r="S134" s="378"/>
      <c r="T134" s="392"/>
    </row>
    <row r="135" spans="1:20" s="317" customFormat="1" ht="12.75" outlineLevel="1">
      <c r="A135" s="348"/>
      <c r="B135" s="57" t="s">
        <v>9</v>
      </c>
      <c r="C135" s="58" t="s">
        <v>20</v>
      </c>
      <c r="D135" s="501" t="s">
        <v>376</v>
      </c>
      <c r="E135" s="253" t="s">
        <v>36</v>
      </c>
      <c r="F135" s="163">
        <v>1</v>
      </c>
      <c r="G135" s="163">
        <v>0</v>
      </c>
      <c r="H135" s="50">
        <v>65300</v>
      </c>
      <c r="I135" s="50">
        <v>65300</v>
      </c>
      <c r="J135" s="85">
        <f t="shared" si="7"/>
        <v>1</v>
      </c>
      <c r="K135" s="149">
        <v>0</v>
      </c>
      <c r="L135" s="174">
        <v>0</v>
      </c>
      <c r="M135" s="61">
        <v>0</v>
      </c>
      <c r="N135" s="19">
        <v>0</v>
      </c>
      <c r="O135" s="209">
        <f t="shared" si="8"/>
        <v>0</v>
      </c>
      <c r="P135" s="177"/>
      <c r="Q135" s="126"/>
      <c r="R135" s="424"/>
      <c r="S135" s="378"/>
      <c r="T135" s="392"/>
    </row>
    <row r="136" spans="1:20" s="317" customFormat="1" ht="12.75" outlineLevel="1">
      <c r="A136" s="348"/>
      <c r="B136" s="57" t="s">
        <v>9</v>
      </c>
      <c r="C136" s="58" t="s">
        <v>21</v>
      </c>
      <c r="D136" s="501" t="s">
        <v>377</v>
      </c>
      <c r="E136" s="253" t="s">
        <v>36</v>
      </c>
      <c r="F136" s="163">
        <v>1</v>
      </c>
      <c r="G136" s="163">
        <v>0</v>
      </c>
      <c r="H136" s="50">
        <v>65300</v>
      </c>
      <c r="I136" s="50">
        <v>65300</v>
      </c>
      <c r="J136" s="85">
        <f>IF(H136&gt;0,I136/H136,0)</f>
        <v>1</v>
      </c>
      <c r="K136" s="149">
        <v>0</v>
      </c>
      <c r="L136" s="174">
        <v>0</v>
      </c>
      <c r="M136" s="61">
        <v>0</v>
      </c>
      <c r="N136" s="19">
        <v>0</v>
      </c>
      <c r="O136" s="209">
        <f>IF(AND(M136=1,N136=1),1,0)</f>
        <v>0</v>
      </c>
      <c r="P136" s="177"/>
      <c r="Q136" s="126"/>
      <c r="R136" s="424"/>
      <c r="S136" s="378"/>
      <c r="T136" s="392"/>
    </row>
    <row r="137" spans="1:20" s="317" customFormat="1" ht="12.75" outlineLevel="1">
      <c r="A137" s="348"/>
      <c r="B137" s="57" t="s">
        <v>9</v>
      </c>
      <c r="C137" s="58" t="s">
        <v>21</v>
      </c>
      <c r="D137" s="489" t="s">
        <v>360</v>
      </c>
      <c r="E137" s="253" t="s">
        <v>36</v>
      </c>
      <c r="F137" s="163">
        <v>1</v>
      </c>
      <c r="G137" s="163">
        <v>0</v>
      </c>
      <c r="H137" s="50">
        <v>840</v>
      </c>
      <c r="I137" s="50">
        <v>840</v>
      </c>
      <c r="J137" s="85">
        <f t="shared" si="7"/>
        <v>1</v>
      </c>
      <c r="K137" s="149">
        <v>0</v>
      </c>
      <c r="L137" s="174">
        <v>0</v>
      </c>
      <c r="M137" s="61">
        <v>0</v>
      </c>
      <c r="N137" s="19">
        <v>0</v>
      </c>
      <c r="O137" s="209">
        <f t="shared" si="8"/>
        <v>0</v>
      </c>
      <c r="P137" s="177"/>
      <c r="Q137" s="126"/>
      <c r="R137" s="424"/>
      <c r="S137" s="378"/>
      <c r="T137" s="392"/>
    </row>
    <row r="138" spans="1:20" s="317" customFormat="1" ht="12.75" outlineLevel="1">
      <c r="A138" s="348"/>
      <c r="B138" s="57" t="s">
        <v>9</v>
      </c>
      <c r="C138" s="58" t="s">
        <v>22</v>
      </c>
      <c r="D138" s="501" t="s">
        <v>362</v>
      </c>
      <c r="E138" s="253" t="s">
        <v>36</v>
      </c>
      <c r="F138" s="163">
        <v>0</v>
      </c>
      <c r="G138" s="163">
        <v>0</v>
      </c>
      <c r="H138" s="50">
        <v>65300</v>
      </c>
      <c r="I138" s="50">
        <v>65300</v>
      </c>
      <c r="J138" s="85">
        <f>IF(H138&gt;0,I138/H138,0)</f>
        <v>1</v>
      </c>
      <c r="K138" s="149">
        <v>0</v>
      </c>
      <c r="L138" s="174">
        <v>0</v>
      </c>
      <c r="M138" s="61">
        <v>0</v>
      </c>
      <c r="N138" s="19">
        <v>0</v>
      </c>
      <c r="O138" s="209">
        <f>IF(AND(M138=1,N138=1),1,0)</f>
        <v>0</v>
      </c>
      <c r="P138" s="177"/>
      <c r="Q138" s="126"/>
      <c r="R138" s="424"/>
      <c r="S138" s="378"/>
      <c r="T138" s="392"/>
    </row>
    <row r="139" spans="1:20" s="317" customFormat="1" ht="12.75" outlineLevel="1">
      <c r="A139" s="348"/>
      <c r="B139" s="57" t="s">
        <v>9</v>
      </c>
      <c r="C139" s="58" t="s">
        <v>22</v>
      </c>
      <c r="D139" s="489" t="s">
        <v>363</v>
      </c>
      <c r="E139" s="253" t="s">
        <v>36</v>
      </c>
      <c r="F139" s="163">
        <v>0</v>
      </c>
      <c r="G139" s="163">
        <v>0</v>
      </c>
      <c r="H139" s="50">
        <v>65300</v>
      </c>
      <c r="I139" s="50">
        <v>65300</v>
      </c>
      <c r="J139" s="85">
        <f>IF(H139&gt;0,I139/H139,0)</f>
        <v>1</v>
      </c>
      <c r="K139" s="149">
        <v>0</v>
      </c>
      <c r="L139" s="174">
        <v>0</v>
      </c>
      <c r="M139" s="61">
        <v>0</v>
      </c>
      <c r="N139" s="19">
        <v>0</v>
      </c>
      <c r="O139" s="209">
        <f>IF(AND(M139=1,N139=1),1,0)</f>
        <v>0</v>
      </c>
      <c r="P139" s="177"/>
      <c r="Q139" s="126"/>
      <c r="R139" s="424"/>
      <c r="S139" s="378"/>
      <c r="T139" s="392"/>
    </row>
    <row r="140" spans="1:20" s="317" customFormat="1" ht="12.75" outlineLevel="1">
      <c r="A140" s="348"/>
      <c r="B140" s="57" t="s">
        <v>9</v>
      </c>
      <c r="C140" s="58" t="s">
        <v>22</v>
      </c>
      <c r="D140" s="489" t="s">
        <v>364</v>
      </c>
      <c r="E140" s="253" t="s">
        <v>36</v>
      </c>
      <c r="F140" s="163">
        <v>0</v>
      </c>
      <c r="G140" s="163">
        <v>0</v>
      </c>
      <c r="H140" s="50">
        <v>65300</v>
      </c>
      <c r="I140" s="50">
        <v>65300</v>
      </c>
      <c r="J140" s="85">
        <f t="shared" si="7"/>
        <v>1</v>
      </c>
      <c r="K140" s="149">
        <v>0</v>
      </c>
      <c r="L140" s="174">
        <v>0</v>
      </c>
      <c r="M140" s="61">
        <v>0</v>
      </c>
      <c r="N140" s="19">
        <v>0</v>
      </c>
      <c r="O140" s="209">
        <f t="shared" si="8"/>
        <v>0</v>
      </c>
      <c r="P140" s="177"/>
      <c r="Q140" s="126"/>
      <c r="R140" s="424"/>
      <c r="S140" s="378"/>
      <c r="T140" s="392"/>
    </row>
    <row r="141" spans="1:20" s="317" customFormat="1" ht="12.75" outlineLevel="1">
      <c r="A141" s="348"/>
      <c r="B141" s="57" t="s">
        <v>9</v>
      </c>
      <c r="C141" s="58" t="s">
        <v>22</v>
      </c>
      <c r="D141" s="489" t="s">
        <v>361</v>
      </c>
      <c r="E141" s="253" t="s">
        <v>36</v>
      </c>
      <c r="F141" s="163">
        <v>0</v>
      </c>
      <c r="G141" s="163">
        <v>0</v>
      </c>
      <c r="H141" s="50">
        <v>65300</v>
      </c>
      <c r="I141" s="50">
        <v>65300</v>
      </c>
      <c r="J141" s="85">
        <f>IF(H141&gt;0,I141/H141,0)</f>
        <v>1</v>
      </c>
      <c r="K141" s="149">
        <v>0</v>
      </c>
      <c r="L141" s="174">
        <v>0</v>
      </c>
      <c r="M141" s="61">
        <v>0</v>
      </c>
      <c r="N141" s="19">
        <v>0</v>
      </c>
      <c r="O141" s="209">
        <f>IF(AND(M141=1,N141=1),1,0)</f>
        <v>0</v>
      </c>
      <c r="P141" s="177"/>
      <c r="Q141" s="126"/>
      <c r="R141" s="424"/>
      <c r="S141" s="378"/>
      <c r="T141" s="392"/>
    </row>
    <row r="142" spans="1:20" s="317" customFormat="1" ht="12.75" outlineLevel="1">
      <c r="A142" s="348"/>
      <c r="B142" s="57" t="s">
        <v>9</v>
      </c>
      <c r="C142" s="58" t="s">
        <v>23</v>
      </c>
      <c r="D142" s="489" t="s">
        <v>365</v>
      </c>
      <c r="E142" s="253" t="s">
        <v>36</v>
      </c>
      <c r="F142" s="163">
        <v>0</v>
      </c>
      <c r="G142" s="163">
        <v>0</v>
      </c>
      <c r="H142" s="50">
        <v>65300</v>
      </c>
      <c r="I142" s="50">
        <v>65300</v>
      </c>
      <c r="J142" s="85">
        <f t="shared" si="7"/>
        <v>1</v>
      </c>
      <c r="K142" s="149">
        <v>0</v>
      </c>
      <c r="L142" s="174">
        <v>0</v>
      </c>
      <c r="M142" s="61">
        <v>0</v>
      </c>
      <c r="N142" s="19">
        <v>0</v>
      </c>
      <c r="O142" s="209">
        <f t="shared" si="8"/>
        <v>0</v>
      </c>
      <c r="P142" s="177"/>
      <c r="Q142" s="126"/>
      <c r="R142" s="424"/>
      <c r="S142" s="378"/>
      <c r="T142" s="392"/>
    </row>
    <row r="143" spans="1:20" s="317" customFormat="1" ht="12.75" outlineLevel="1">
      <c r="A143" s="348"/>
      <c r="B143" s="57" t="s">
        <v>9</v>
      </c>
      <c r="C143" s="58" t="s">
        <v>24</v>
      </c>
      <c r="D143" s="489"/>
      <c r="E143" s="253" t="s">
        <v>36</v>
      </c>
      <c r="F143" s="163">
        <v>0</v>
      </c>
      <c r="G143" s="163">
        <v>0</v>
      </c>
      <c r="H143" s="50">
        <v>0</v>
      </c>
      <c r="I143" s="102">
        <v>0</v>
      </c>
      <c r="J143" s="85">
        <f t="shared" si="7"/>
        <v>0</v>
      </c>
      <c r="K143" s="149">
        <v>0</v>
      </c>
      <c r="L143" s="174">
        <v>0</v>
      </c>
      <c r="M143" s="61">
        <v>0</v>
      </c>
      <c r="N143" s="19">
        <v>0</v>
      </c>
      <c r="O143" s="209">
        <f t="shared" si="8"/>
        <v>0</v>
      </c>
      <c r="P143" s="177"/>
      <c r="Q143" s="126"/>
      <c r="R143" s="424"/>
      <c r="S143" s="378"/>
      <c r="T143" s="392"/>
    </row>
    <row r="144" spans="1:20" s="317" customFormat="1" ht="12.75" outlineLevel="1">
      <c r="A144" s="348"/>
      <c r="B144" s="57" t="s">
        <v>9</v>
      </c>
      <c r="C144" s="58" t="s">
        <v>25</v>
      </c>
      <c r="D144" s="489"/>
      <c r="E144" s="253" t="s">
        <v>36</v>
      </c>
      <c r="F144" s="163">
        <v>0</v>
      </c>
      <c r="G144" s="163">
        <v>0</v>
      </c>
      <c r="H144" s="50">
        <v>0</v>
      </c>
      <c r="I144" s="102">
        <v>0</v>
      </c>
      <c r="J144" s="85">
        <f t="shared" si="7"/>
        <v>0</v>
      </c>
      <c r="K144" s="149">
        <v>0</v>
      </c>
      <c r="L144" s="174">
        <v>0</v>
      </c>
      <c r="M144" s="61">
        <v>0</v>
      </c>
      <c r="N144" s="19">
        <v>0</v>
      </c>
      <c r="O144" s="209">
        <f t="shared" si="8"/>
        <v>0</v>
      </c>
      <c r="P144" s="177"/>
      <c r="Q144" s="126"/>
      <c r="R144" s="424"/>
      <c r="S144" s="378"/>
      <c r="T144" s="392"/>
    </row>
    <row r="145" spans="1:20" s="317" customFormat="1" ht="12.75" outlineLevel="1">
      <c r="A145" s="348"/>
      <c r="B145" s="57" t="s">
        <v>9</v>
      </c>
      <c r="C145" s="58" t="s">
        <v>26</v>
      </c>
      <c r="D145" s="489"/>
      <c r="E145" s="253" t="s">
        <v>36</v>
      </c>
      <c r="F145" s="163">
        <v>0</v>
      </c>
      <c r="G145" s="163">
        <v>0</v>
      </c>
      <c r="H145" s="50">
        <v>0</v>
      </c>
      <c r="I145" s="102">
        <v>0</v>
      </c>
      <c r="J145" s="85">
        <f t="shared" si="7"/>
        <v>0</v>
      </c>
      <c r="K145" s="149">
        <v>0</v>
      </c>
      <c r="L145" s="174">
        <v>0</v>
      </c>
      <c r="M145" s="61">
        <v>0</v>
      </c>
      <c r="N145" s="19">
        <v>0</v>
      </c>
      <c r="O145" s="209">
        <f t="shared" si="8"/>
        <v>0</v>
      </c>
      <c r="P145" s="177"/>
      <c r="Q145" s="126"/>
      <c r="R145" s="424"/>
      <c r="S145" s="378"/>
      <c r="T145" s="392"/>
    </row>
    <row r="146" spans="1:20" s="317" customFormat="1" ht="12.75" outlineLevel="1">
      <c r="A146" s="348"/>
      <c r="B146" s="57" t="s">
        <v>9</v>
      </c>
      <c r="C146" s="58" t="s">
        <v>27</v>
      </c>
      <c r="D146" s="489" t="s">
        <v>333</v>
      </c>
      <c r="E146" s="253" t="s">
        <v>36</v>
      </c>
      <c r="F146" s="163">
        <v>1</v>
      </c>
      <c r="G146" s="163">
        <v>0</v>
      </c>
      <c r="H146" s="50">
        <v>65300</v>
      </c>
      <c r="I146" s="50">
        <v>65300</v>
      </c>
      <c r="J146" s="85">
        <f t="shared" si="7"/>
        <v>1</v>
      </c>
      <c r="K146" s="149">
        <v>0</v>
      </c>
      <c r="L146" s="174">
        <v>0</v>
      </c>
      <c r="M146" s="61">
        <v>0</v>
      </c>
      <c r="N146" s="19">
        <v>0</v>
      </c>
      <c r="O146" s="209">
        <f t="shared" si="8"/>
        <v>0</v>
      </c>
      <c r="P146" s="177"/>
      <c r="Q146" s="126"/>
      <c r="R146" s="424"/>
      <c r="S146" s="378"/>
      <c r="T146" s="392"/>
    </row>
    <row r="147" spans="1:20" s="317" customFormat="1" ht="12.75" outlineLevel="1">
      <c r="A147" s="348"/>
      <c r="B147" s="57" t="s">
        <v>9</v>
      </c>
      <c r="C147" s="58" t="s">
        <v>28</v>
      </c>
      <c r="D147" s="501" t="s">
        <v>366</v>
      </c>
      <c r="E147" s="253" t="s">
        <v>36</v>
      </c>
      <c r="F147" s="163">
        <v>0</v>
      </c>
      <c r="G147" s="163">
        <v>0</v>
      </c>
      <c r="H147" s="50">
        <v>65300</v>
      </c>
      <c r="I147" s="102">
        <v>0</v>
      </c>
      <c r="J147" s="85">
        <f t="shared" si="7"/>
        <v>0</v>
      </c>
      <c r="K147" s="149">
        <v>0</v>
      </c>
      <c r="L147" s="174">
        <v>0</v>
      </c>
      <c r="M147" s="61">
        <v>0</v>
      </c>
      <c r="N147" s="19">
        <v>0</v>
      </c>
      <c r="O147" s="209">
        <f t="shared" si="8"/>
        <v>0</v>
      </c>
      <c r="P147" s="177"/>
      <c r="Q147" s="126"/>
      <c r="R147" s="424"/>
      <c r="S147" s="378"/>
      <c r="T147" s="392"/>
    </row>
    <row r="148" spans="1:20" s="317" customFormat="1" ht="12.75" outlineLevel="1">
      <c r="A148" s="348"/>
      <c r="B148" s="57" t="s">
        <v>9</v>
      </c>
      <c r="C148" s="58" t="s">
        <v>29</v>
      </c>
      <c r="D148" s="489" t="s">
        <v>322</v>
      </c>
      <c r="E148" s="253" t="s">
        <v>36</v>
      </c>
      <c r="F148" s="163">
        <v>1</v>
      </c>
      <c r="G148" s="163">
        <v>0</v>
      </c>
      <c r="H148" s="50">
        <v>65300</v>
      </c>
      <c r="I148" s="50">
        <v>65300</v>
      </c>
      <c r="J148" s="85">
        <f>IF(H148&gt;0,I148/H148,0)</f>
        <v>1</v>
      </c>
      <c r="K148" s="149">
        <v>0</v>
      </c>
      <c r="L148" s="174">
        <v>0</v>
      </c>
      <c r="M148" s="61">
        <v>0</v>
      </c>
      <c r="N148" s="19">
        <v>0</v>
      </c>
      <c r="O148" s="209">
        <f>IF(AND(M148=1,N148=1),1,0)</f>
        <v>0</v>
      </c>
      <c r="P148" s="177"/>
      <c r="Q148" s="126"/>
      <c r="R148" s="424"/>
      <c r="S148" s="378"/>
      <c r="T148" s="392"/>
    </row>
    <row r="149" spans="1:20" s="317" customFormat="1" ht="12.75" outlineLevel="1">
      <c r="A149" s="348"/>
      <c r="B149" s="57" t="s">
        <v>9</v>
      </c>
      <c r="C149" s="58" t="s">
        <v>29</v>
      </c>
      <c r="D149" s="489" t="s">
        <v>321</v>
      </c>
      <c r="E149" s="253" t="s">
        <v>36</v>
      </c>
      <c r="F149" s="163">
        <v>1</v>
      </c>
      <c r="G149" s="163">
        <v>0</v>
      </c>
      <c r="H149" s="50">
        <v>65300</v>
      </c>
      <c r="I149" s="50">
        <v>65300</v>
      </c>
      <c r="J149" s="85">
        <f t="shared" si="7"/>
        <v>1</v>
      </c>
      <c r="K149" s="149">
        <v>0</v>
      </c>
      <c r="L149" s="174">
        <v>0</v>
      </c>
      <c r="M149" s="61">
        <v>0</v>
      </c>
      <c r="N149" s="19">
        <v>0</v>
      </c>
      <c r="O149" s="209">
        <f t="shared" si="8"/>
        <v>0</v>
      </c>
      <c r="P149" s="177"/>
      <c r="Q149" s="126"/>
      <c r="R149" s="424"/>
      <c r="S149" s="378"/>
      <c r="T149" s="392"/>
    </row>
    <row r="150" spans="1:20" s="317" customFormat="1" ht="12.75" outlineLevel="1">
      <c r="A150" s="348"/>
      <c r="B150" s="57" t="s">
        <v>9</v>
      </c>
      <c r="C150" s="58" t="s">
        <v>29</v>
      </c>
      <c r="D150" s="501" t="s">
        <v>378</v>
      </c>
      <c r="E150" s="253" t="s">
        <v>36</v>
      </c>
      <c r="F150" s="163">
        <v>1</v>
      </c>
      <c r="G150" s="163">
        <v>0</v>
      </c>
      <c r="H150" s="50">
        <v>65300</v>
      </c>
      <c r="I150" s="50">
        <v>65300</v>
      </c>
      <c r="J150" s="85">
        <f t="shared" si="7"/>
        <v>1</v>
      </c>
      <c r="K150" s="149">
        <v>0</v>
      </c>
      <c r="L150" s="174">
        <v>0</v>
      </c>
      <c r="M150" s="61">
        <v>0</v>
      </c>
      <c r="N150" s="19">
        <v>0</v>
      </c>
      <c r="O150" s="209">
        <f t="shared" si="8"/>
        <v>0</v>
      </c>
      <c r="P150" s="177"/>
      <c r="Q150" s="126"/>
      <c r="R150" s="424"/>
      <c r="S150" s="378"/>
      <c r="T150" s="392"/>
    </row>
    <row r="151" spans="1:20" s="317" customFormat="1" ht="13.5" outlineLevel="1" thickBot="1">
      <c r="A151" s="348"/>
      <c r="B151" s="57" t="s">
        <v>9</v>
      </c>
      <c r="C151" s="58" t="s">
        <v>30</v>
      </c>
      <c r="D151" s="501" t="s">
        <v>379</v>
      </c>
      <c r="E151" s="253" t="s">
        <v>36</v>
      </c>
      <c r="F151" s="163">
        <v>1</v>
      </c>
      <c r="G151" s="163">
        <v>0</v>
      </c>
      <c r="H151" s="50">
        <v>65300</v>
      </c>
      <c r="I151" s="50">
        <v>65300</v>
      </c>
      <c r="J151" s="85">
        <f t="shared" si="7"/>
        <v>1</v>
      </c>
      <c r="K151" s="149">
        <v>0</v>
      </c>
      <c r="L151" s="174">
        <v>0</v>
      </c>
      <c r="M151" s="61">
        <v>0</v>
      </c>
      <c r="N151" s="19">
        <v>0</v>
      </c>
      <c r="O151" s="209">
        <f t="shared" si="8"/>
        <v>0</v>
      </c>
      <c r="P151" s="181"/>
      <c r="Q151" s="127"/>
      <c r="R151" s="424"/>
      <c r="S151" s="381"/>
      <c r="T151" s="395"/>
    </row>
    <row r="152" spans="1:20" s="320" customFormat="1" ht="6.75" customHeight="1" thickBot="1">
      <c r="A152" s="351"/>
      <c r="B152" s="35"/>
      <c r="C152" s="35"/>
      <c r="D152" s="136"/>
      <c r="E152" s="266"/>
      <c r="F152" s="152"/>
      <c r="G152" s="152"/>
      <c r="H152" s="36"/>
      <c r="I152" s="36"/>
      <c r="J152" s="95"/>
      <c r="K152" s="152"/>
      <c r="L152" s="116"/>
      <c r="M152" s="73"/>
      <c r="N152" s="37"/>
      <c r="O152" s="87"/>
      <c r="P152" s="152"/>
      <c r="Q152" s="418"/>
      <c r="R152" s="436"/>
      <c r="S152" s="440"/>
      <c r="T152" s="366"/>
    </row>
    <row r="153" spans="1:20" s="306" customFormat="1" ht="25.5" customHeight="1">
      <c r="A153" s="352" t="s">
        <v>69</v>
      </c>
      <c r="B153" s="13"/>
      <c r="C153" s="13"/>
      <c r="D153" s="189"/>
      <c r="E153" s="213"/>
      <c r="F153" s="213"/>
      <c r="G153" s="52"/>
      <c r="H153" s="202"/>
      <c r="I153" s="52"/>
      <c r="J153" s="79"/>
      <c r="K153" s="79"/>
      <c r="L153" s="79"/>
      <c r="M153" s="52"/>
      <c r="N153" s="52"/>
      <c r="O153" s="79"/>
      <c r="P153" s="79"/>
      <c r="Q153" s="52"/>
      <c r="R153" s="437"/>
      <c r="S153" s="441"/>
      <c r="T153" s="367"/>
    </row>
    <row r="154" spans="1:20" s="308" customFormat="1" ht="12.75" customHeight="1" outlineLevel="1">
      <c r="A154" s="339" t="s">
        <v>31</v>
      </c>
      <c r="B154" s="21" t="s">
        <v>158</v>
      </c>
      <c r="C154" s="21" t="s">
        <v>210</v>
      </c>
      <c r="D154" s="22" t="s">
        <v>211</v>
      </c>
      <c r="E154" s="267" t="s">
        <v>36</v>
      </c>
      <c r="F154" s="158" t="s">
        <v>45</v>
      </c>
      <c r="G154" s="158" t="s">
        <v>46</v>
      </c>
      <c r="H154" s="190" t="s">
        <v>36</v>
      </c>
      <c r="I154" s="64"/>
      <c r="J154" s="108"/>
      <c r="K154" s="108"/>
      <c r="L154" s="168" t="s">
        <v>70</v>
      </c>
      <c r="M154" s="45" t="s">
        <v>36</v>
      </c>
      <c r="N154" s="45"/>
      <c r="O154" s="108"/>
      <c r="P154" s="179" t="s">
        <v>5</v>
      </c>
      <c r="Q154" s="396" t="s">
        <v>3</v>
      </c>
      <c r="R154" s="434" t="s">
        <v>252</v>
      </c>
      <c r="S154" s="442" t="s">
        <v>212</v>
      </c>
      <c r="T154" s="407" t="s">
        <v>251</v>
      </c>
    </row>
    <row r="155" spans="1:20" s="312" customFormat="1" ht="7.5" customHeight="1" outlineLevel="1">
      <c r="A155" s="337"/>
      <c r="B155" s="4"/>
      <c r="C155" s="4"/>
      <c r="D155" s="130"/>
      <c r="E155" s="257"/>
      <c r="F155" s="143"/>
      <c r="G155" s="150"/>
      <c r="H155" s="5"/>
      <c r="I155" s="5"/>
      <c r="J155" s="119"/>
      <c r="K155" s="150"/>
      <c r="L155" s="107"/>
      <c r="M155" s="72"/>
      <c r="N155" s="9"/>
      <c r="O155" s="78"/>
      <c r="P155" s="150"/>
      <c r="Q155" s="397"/>
      <c r="R155" s="150"/>
      <c r="S155" s="443"/>
      <c r="T155" s="408"/>
    </row>
    <row r="156" spans="1:20" s="310" customFormat="1" ht="12.75" hidden="1" outlineLevel="2">
      <c r="A156" s="335"/>
      <c r="B156" s="31" t="s">
        <v>40</v>
      </c>
      <c r="C156" s="129"/>
      <c r="D156" s="129"/>
      <c r="E156" s="255" t="s">
        <v>156</v>
      </c>
      <c r="F156" s="159" t="s">
        <v>71</v>
      </c>
      <c r="G156" s="141" t="s">
        <v>72</v>
      </c>
      <c r="H156" s="30" t="s">
        <v>36</v>
      </c>
      <c r="I156" s="98"/>
      <c r="J156" s="76"/>
      <c r="K156" s="141"/>
      <c r="L156" s="169" t="s">
        <v>103</v>
      </c>
      <c r="M156" s="30" t="s">
        <v>36</v>
      </c>
      <c r="N156" s="28"/>
      <c r="O156" s="210"/>
      <c r="P156" s="141" t="s">
        <v>50</v>
      </c>
      <c r="Q156" s="98" t="s">
        <v>49</v>
      </c>
      <c r="R156" s="141"/>
      <c r="S156" s="444"/>
      <c r="T156" s="409"/>
    </row>
    <row r="157" spans="1:20" s="313" customFormat="1" ht="12.75" hidden="1" outlineLevel="2">
      <c r="A157" s="341"/>
      <c r="B157" s="14"/>
      <c r="C157" s="32"/>
      <c r="D157" s="26"/>
      <c r="E157" s="259" t="s">
        <v>157</v>
      </c>
      <c r="F157" s="142">
        <f>IF(F159&gt;0,F158/F159,0)</f>
        <v>0</v>
      </c>
      <c r="G157" s="142">
        <f>IF(G159&gt;0,G158/G159,0)</f>
        <v>0</v>
      </c>
      <c r="H157" s="27" t="s">
        <v>36</v>
      </c>
      <c r="I157" s="100"/>
      <c r="J157" s="80"/>
      <c r="K157" s="144"/>
      <c r="L157" s="142">
        <f>IF(L159&gt;0,L158/L159,0)</f>
        <v>0</v>
      </c>
      <c r="M157" s="27"/>
      <c r="N157" s="14"/>
      <c r="O157" s="109"/>
      <c r="P157" s="182">
        <f>IF(P159&gt;0,P158/P159,0)</f>
        <v>0</v>
      </c>
      <c r="Q157" s="398">
        <f>IF(Q159&gt;0,Q158/Q159,0)</f>
        <v>0</v>
      </c>
      <c r="R157" s="142"/>
      <c r="S157" s="109"/>
      <c r="T157" s="144"/>
    </row>
    <row r="158" spans="1:20" s="313" customFormat="1" ht="12.75" hidden="1" outlineLevel="2">
      <c r="A158" s="341"/>
      <c r="B158" s="14"/>
      <c r="C158" s="271"/>
      <c r="D158" s="26"/>
      <c r="E158" s="259" t="s">
        <v>179</v>
      </c>
      <c r="F158" s="182">
        <f>F161</f>
        <v>0</v>
      </c>
      <c r="G158" s="182">
        <f>G161</f>
        <v>0</v>
      </c>
      <c r="H158" s="27"/>
      <c r="I158" s="100"/>
      <c r="J158" s="80"/>
      <c r="K158" s="144"/>
      <c r="L158" s="182">
        <f>L161</f>
        <v>0</v>
      </c>
      <c r="M158" s="27"/>
      <c r="N158" s="14"/>
      <c r="O158" s="109"/>
      <c r="P158" s="182">
        <f>P161</f>
        <v>0</v>
      </c>
      <c r="Q158" s="399">
        <f>Q161</f>
        <v>0</v>
      </c>
      <c r="R158" s="182"/>
      <c r="S158" s="109"/>
      <c r="T158" s="144"/>
    </row>
    <row r="159" spans="1:20" s="313" customFormat="1" ht="12.75" hidden="1" outlineLevel="2">
      <c r="A159" s="341"/>
      <c r="B159" s="14"/>
      <c r="C159" s="271"/>
      <c r="D159" s="26"/>
      <c r="E159" s="259" t="s">
        <v>180</v>
      </c>
      <c r="F159" s="182">
        <f>$C161</f>
        <v>0</v>
      </c>
      <c r="G159" s="182">
        <f>$C161</f>
        <v>0</v>
      </c>
      <c r="H159" s="27"/>
      <c r="I159" s="100"/>
      <c r="J159" s="80"/>
      <c r="K159" s="144"/>
      <c r="L159" s="182">
        <f>$C161</f>
        <v>0</v>
      </c>
      <c r="M159" s="27"/>
      <c r="N159" s="14"/>
      <c r="O159" s="109"/>
      <c r="P159" s="182">
        <f>$D161</f>
        <v>0</v>
      </c>
      <c r="Q159" s="399">
        <f>$D161</f>
        <v>0</v>
      </c>
      <c r="R159" s="182"/>
      <c r="S159" s="109"/>
      <c r="T159" s="144"/>
    </row>
    <row r="160" spans="1:20" s="317" customFormat="1" ht="12.75" hidden="1" outlineLevel="3">
      <c r="A160" s="346"/>
      <c r="B160" s="33"/>
      <c r="C160" s="218" t="s">
        <v>195</v>
      </c>
      <c r="D160" s="218" t="s">
        <v>130</v>
      </c>
      <c r="E160" s="261" t="s">
        <v>153</v>
      </c>
      <c r="F160" s="219" t="s">
        <v>73</v>
      </c>
      <c r="G160" s="219" t="s">
        <v>74</v>
      </c>
      <c r="H160" s="216" t="s">
        <v>36</v>
      </c>
      <c r="I160" s="217"/>
      <c r="J160" s="225"/>
      <c r="K160" s="220"/>
      <c r="L160" s="223" t="s">
        <v>104</v>
      </c>
      <c r="M160" s="216"/>
      <c r="N160" s="221"/>
      <c r="O160" s="226"/>
      <c r="P160" s="220" t="s">
        <v>64</v>
      </c>
      <c r="Q160" s="217" t="s">
        <v>65</v>
      </c>
      <c r="R160" s="220"/>
      <c r="S160" s="445"/>
      <c r="T160" s="421"/>
    </row>
    <row r="161" spans="1:20" s="312" customFormat="1" ht="12.75" hidden="1" outlineLevel="3">
      <c r="A161" s="343"/>
      <c r="B161" s="7"/>
      <c r="C161" s="16">
        <f>C169+C180+C191+C202+C213+C221</f>
        <v>0</v>
      </c>
      <c r="D161" s="16">
        <f>D169+D180+D191+D202+D213</f>
        <v>0</v>
      </c>
      <c r="E161" s="261" t="s">
        <v>154</v>
      </c>
      <c r="F161" s="164">
        <f>F169+F180+F191+F202+F213+F221</f>
        <v>0</v>
      </c>
      <c r="G161" s="164">
        <f>G169+G180+G191+G202+G213+G221</f>
        <v>0</v>
      </c>
      <c r="H161" s="18" t="s">
        <v>36</v>
      </c>
      <c r="I161" s="101"/>
      <c r="J161" s="88"/>
      <c r="K161" s="146"/>
      <c r="L161" s="164">
        <f>L169+L180+L191+L202+L213+L221</f>
        <v>0</v>
      </c>
      <c r="M161" s="18"/>
      <c r="N161" s="8"/>
      <c r="O161" s="208"/>
      <c r="P161" s="164">
        <f>P169+P180+P191+P202+P213</f>
        <v>0</v>
      </c>
      <c r="Q161" s="400">
        <f>Q169+Q180+Q191+Q202+Q213</f>
        <v>0</v>
      </c>
      <c r="R161" s="164"/>
      <c r="S161" s="446"/>
      <c r="T161" s="422"/>
    </row>
    <row r="162" spans="1:20" s="315" customFormat="1" ht="6.75" customHeight="1" hidden="1" outlineLevel="2" collapsed="1">
      <c r="A162" s="344"/>
      <c r="B162" s="39"/>
      <c r="C162" s="39"/>
      <c r="D162" s="132"/>
      <c r="E162" s="257"/>
      <c r="F162" s="147"/>
      <c r="G162" s="147"/>
      <c r="H162" s="40"/>
      <c r="I162" s="40"/>
      <c r="J162" s="120"/>
      <c r="K162" s="147"/>
      <c r="L162" s="112"/>
      <c r="M162" s="70"/>
      <c r="N162" s="41"/>
      <c r="O162" s="83"/>
      <c r="P162" s="147"/>
      <c r="Q162" s="401"/>
      <c r="R162" s="147"/>
      <c r="S162" s="447"/>
      <c r="T162" s="410"/>
    </row>
    <row r="163" spans="1:20" s="316" customFormat="1" ht="6.75" customHeight="1" outlineLevel="1" collapsed="1">
      <c r="A163" s="345"/>
      <c r="B163" s="239"/>
      <c r="C163" s="240"/>
      <c r="D163" s="240"/>
      <c r="E163" s="257"/>
      <c r="F163" s="241"/>
      <c r="G163" s="241"/>
      <c r="H163" s="242"/>
      <c r="I163" s="242"/>
      <c r="J163" s="243"/>
      <c r="K163" s="241"/>
      <c r="L163" s="244"/>
      <c r="M163" s="245"/>
      <c r="N163" s="246"/>
      <c r="O163" s="247"/>
      <c r="P163" s="241"/>
      <c r="Q163" s="402"/>
      <c r="R163" s="241"/>
      <c r="S163" s="448"/>
      <c r="T163" s="411"/>
    </row>
    <row r="164" spans="1:20" s="310" customFormat="1" ht="12.75" hidden="1" outlineLevel="2">
      <c r="A164" s="335"/>
      <c r="B164" s="31" t="s">
        <v>41</v>
      </c>
      <c r="C164" s="129"/>
      <c r="D164" s="129"/>
      <c r="E164" s="255" t="s">
        <v>156</v>
      </c>
      <c r="F164" s="159"/>
      <c r="G164" s="141"/>
      <c r="H164" s="30" t="s">
        <v>36</v>
      </c>
      <c r="I164" s="98"/>
      <c r="J164" s="76"/>
      <c r="K164" s="141"/>
      <c r="L164" s="169"/>
      <c r="M164" s="30"/>
      <c r="N164" s="28"/>
      <c r="O164" s="210"/>
      <c r="P164" s="141" t="s">
        <v>105</v>
      </c>
      <c r="Q164" s="98" t="s">
        <v>107</v>
      </c>
      <c r="R164" s="141"/>
      <c r="S164" s="444"/>
      <c r="T164" s="409"/>
    </row>
    <row r="165" spans="1:20" s="313" customFormat="1" ht="12.75" hidden="1" outlineLevel="2">
      <c r="A165" s="341"/>
      <c r="B165" s="42"/>
      <c r="C165" s="32"/>
      <c r="D165" s="26"/>
      <c r="E165" s="259" t="s">
        <v>157</v>
      </c>
      <c r="F165" s="160"/>
      <c r="G165" s="144"/>
      <c r="H165" s="27" t="s">
        <v>36</v>
      </c>
      <c r="I165" s="100"/>
      <c r="J165" s="80"/>
      <c r="K165" s="144"/>
      <c r="L165" s="171"/>
      <c r="M165" s="27"/>
      <c r="N165" s="14"/>
      <c r="O165" s="109"/>
      <c r="P165" s="182">
        <f>IF(P167&gt;0,P166/P167,0)</f>
        <v>0</v>
      </c>
      <c r="Q165" s="398">
        <f>IF(Q167&gt;0,Q166/Q167,0)</f>
        <v>0</v>
      </c>
      <c r="R165" s="142"/>
      <c r="S165" s="109"/>
      <c r="T165" s="144"/>
    </row>
    <row r="166" spans="1:20" s="313" customFormat="1" ht="12.75" hidden="1" outlineLevel="2">
      <c r="A166" s="341"/>
      <c r="B166" s="14"/>
      <c r="C166" s="271"/>
      <c r="D166" s="26"/>
      <c r="E166" s="259" t="s">
        <v>179</v>
      </c>
      <c r="F166" s="160"/>
      <c r="G166" s="160"/>
      <c r="H166" s="27"/>
      <c r="I166" s="100"/>
      <c r="J166" s="80"/>
      <c r="K166" s="144"/>
      <c r="L166" s="160"/>
      <c r="M166" s="27"/>
      <c r="N166" s="14"/>
      <c r="O166" s="109"/>
      <c r="P166" s="182">
        <f>P169</f>
        <v>0</v>
      </c>
      <c r="Q166" s="399">
        <f>Q169</f>
        <v>0</v>
      </c>
      <c r="R166" s="182"/>
      <c r="S166" s="109"/>
      <c r="T166" s="144"/>
    </row>
    <row r="167" spans="1:20" s="313" customFormat="1" ht="12.75" hidden="1" outlineLevel="2">
      <c r="A167" s="341"/>
      <c r="B167" s="14"/>
      <c r="C167" s="271"/>
      <c r="D167" s="26"/>
      <c r="E167" s="259" t="s">
        <v>180</v>
      </c>
      <c r="F167" s="160"/>
      <c r="G167" s="160"/>
      <c r="H167" s="27"/>
      <c r="I167" s="100"/>
      <c r="J167" s="80"/>
      <c r="K167" s="144"/>
      <c r="L167" s="160"/>
      <c r="M167" s="27"/>
      <c r="N167" s="14"/>
      <c r="O167" s="109"/>
      <c r="P167" s="182">
        <f>$D169</f>
        <v>0</v>
      </c>
      <c r="Q167" s="399">
        <f>$D169</f>
        <v>0</v>
      </c>
      <c r="R167" s="182"/>
      <c r="S167" s="109"/>
      <c r="T167" s="144"/>
    </row>
    <row r="168" spans="1:20" s="317" customFormat="1" ht="12.75" hidden="1" outlineLevel="3">
      <c r="A168" s="346"/>
      <c r="B168" s="33"/>
      <c r="C168" s="218" t="s">
        <v>196</v>
      </c>
      <c r="D168" s="218" t="s">
        <v>131</v>
      </c>
      <c r="E168" s="261" t="s">
        <v>153</v>
      </c>
      <c r="F168" s="219" t="s">
        <v>147</v>
      </c>
      <c r="G168" s="219" t="s">
        <v>148</v>
      </c>
      <c r="H168" s="216" t="s">
        <v>36</v>
      </c>
      <c r="I168" s="217"/>
      <c r="J168" s="225"/>
      <c r="K168" s="220"/>
      <c r="L168" s="223" t="s">
        <v>142</v>
      </c>
      <c r="M168" s="216"/>
      <c r="N168" s="221"/>
      <c r="O168" s="226"/>
      <c r="P168" s="220" t="s">
        <v>106</v>
      </c>
      <c r="Q168" s="217" t="s">
        <v>108</v>
      </c>
      <c r="R168" s="220"/>
      <c r="S168" s="445"/>
      <c r="T168" s="421"/>
    </row>
    <row r="169" spans="1:20" s="312" customFormat="1" ht="12.75" hidden="1" outlineLevel="3">
      <c r="A169" s="343"/>
      <c r="B169" s="43"/>
      <c r="C169" s="16">
        <f>SUM(C170:C174)</f>
        <v>0</v>
      </c>
      <c r="D169" s="16">
        <f>SUM(D170:D174)</f>
        <v>0</v>
      </c>
      <c r="E169" s="261" t="s">
        <v>154</v>
      </c>
      <c r="F169" s="146">
        <f>SUM(F170:F174)</f>
        <v>0</v>
      </c>
      <c r="G169" s="146">
        <f>SUM(G170:G174)</f>
        <v>0</v>
      </c>
      <c r="H169" s="18" t="s">
        <v>36</v>
      </c>
      <c r="I169" s="101"/>
      <c r="J169" s="88"/>
      <c r="K169" s="146"/>
      <c r="L169" s="111">
        <f>SUM(L170:L174)</f>
        <v>0</v>
      </c>
      <c r="M169" s="18"/>
      <c r="N169" s="8"/>
      <c r="O169" s="208"/>
      <c r="P169" s="146">
        <f>SUM(P170:P174)</f>
        <v>0</v>
      </c>
      <c r="Q169" s="101">
        <f>SUM(Q170:Q174)</f>
        <v>0</v>
      </c>
      <c r="R169" s="146"/>
      <c r="S169" s="446"/>
      <c r="T169" s="422"/>
    </row>
    <row r="170" spans="1:20" s="315" customFormat="1" ht="8.25" customHeight="1" hidden="1" outlineLevel="2" collapsed="1">
      <c r="A170" s="344"/>
      <c r="B170" s="39"/>
      <c r="C170" s="39"/>
      <c r="D170" s="132"/>
      <c r="E170" s="257"/>
      <c r="F170" s="147"/>
      <c r="G170" s="147"/>
      <c r="H170" s="40"/>
      <c r="I170" s="40"/>
      <c r="J170" s="120"/>
      <c r="K170" s="147"/>
      <c r="L170" s="112"/>
      <c r="M170" s="70"/>
      <c r="N170" s="41"/>
      <c r="O170" s="83"/>
      <c r="P170" s="147"/>
      <c r="Q170" s="401"/>
      <c r="R170" s="147"/>
      <c r="S170" s="447"/>
      <c r="T170" s="410"/>
    </row>
    <row r="171" spans="1:20" s="321" customFormat="1" ht="12.75" outlineLevel="1" collapsed="1">
      <c r="A171" s="353"/>
      <c r="B171" s="275" t="s">
        <v>33</v>
      </c>
      <c r="C171" s="276">
        <v>0</v>
      </c>
      <c r="D171" s="276">
        <v>0</v>
      </c>
      <c r="E171" s="262" t="s">
        <v>36</v>
      </c>
      <c r="F171" s="162">
        <v>0</v>
      </c>
      <c r="G171" s="162">
        <v>0</v>
      </c>
      <c r="H171" s="278"/>
      <c r="I171" s="279"/>
      <c r="J171" s="285"/>
      <c r="K171" s="281"/>
      <c r="L171" s="173">
        <v>0</v>
      </c>
      <c r="M171" s="282"/>
      <c r="N171" s="283"/>
      <c r="O171" s="178"/>
      <c r="P171" s="286">
        <v>0</v>
      </c>
      <c r="Q171" s="403">
        <v>0</v>
      </c>
      <c r="R171" s="286"/>
      <c r="S171" s="449"/>
      <c r="T171" s="412"/>
    </row>
    <row r="172" spans="1:20" ht="12.75" outlineLevel="1">
      <c r="A172" s="354"/>
      <c r="B172" s="2" t="s">
        <v>33</v>
      </c>
      <c r="C172" s="137">
        <v>0</v>
      </c>
      <c r="D172" s="137">
        <v>0</v>
      </c>
      <c r="E172" s="253" t="s">
        <v>36</v>
      </c>
      <c r="F172" s="163">
        <v>0</v>
      </c>
      <c r="G172" s="163">
        <v>0</v>
      </c>
      <c r="H172" s="194"/>
      <c r="I172" s="94"/>
      <c r="J172" s="89"/>
      <c r="K172" s="117"/>
      <c r="L172" s="174">
        <v>0</v>
      </c>
      <c r="M172" s="200"/>
      <c r="N172" s="126"/>
      <c r="O172" s="175"/>
      <c r="P172" s="181">
        <v>0</v>
      </c>
      <c r="Q172" s="127">
        <v>0</v>
      </c>
      <c r="R172" s="181"/>
      <c r="S172" s="450"/>
      <c r="T172" s="413"/>
    </row>
    <row r="173" spans="1:20" ht="12.75" outlineLevel="1">
      <c r="A173" s="355"/>
      <c r="B173" s="34" t="s">
        <v>33</v>
      </c>
      <c r="C173" s="137">
        <v>0</v>
      </c>
      <c r="D173" s="137">
        <v>0</v>
      </c>
      <c r="E173" s="253" t="s">
        <v>36</v>
      </c>
      <c r="F173" s="165">
        <v>0</v>
      </c>
      <c r="G173" s="165">
        <v>0</v>
      </c>
      <c r="H173" s="195"/>
      <c r="I173" s="196"/>
      <c r="J173" s="211"/>
      <c r="K173" s="113"/>
      <c r="L173" s="175">
        <v>0</v>
      </c>
      <c r="M173" s="201"/>
      <c r="N173" s="127"/>
      <c r="O173" s="174"/>
      <c r="P173" s="177">
        <v>0</v>
      </c>
      <c r="Q173" s="126">
        <v>0</v>
      </c>
      <c r="R173" s="177"/>
      <c r="S173" s="450"/>
      <c r="T173" s="413"/>
    </row>
    <row r="174" spans="1:20" s="312" customFormat="1" ht="5.25" customHeight="1" outlineLevel="1">
      <c r="A174" s="337"/>
      <c r="B174" s="4"/>
      <c r="C174" s="4"/>
      <c r="D174" s="130"/>
      <c r="E174" s="257"/>
      <c r="F174" s="150"/>
      <c r="G174" s="150"/>
      <c r="H174" s="5"/>
      <c r="I174" s="5"/>
      <c r="J174" s="119"/>
      <c r="K174" s="150"/>
      <c r="L174" s="114"/>
      <c r="M174" s="72"/>
      <c r="N174" s="9"/>
      <c r="O174" s="114"/>
      <c r="P174" s="150"/>
      <c r="Q174" s="397"/>
      <c r="R174" s="150"/>
      <c r="S174" s="443"/>
      <c r="T174" s="408"/>
    </row>
    <row r="175" spans="1:20" s="310" customFormat="1" ht="12.75" hidden="1" outlineLevel="2">
      <c r="A175" s="335"/>
      <c r="B175" s="31" t="s">
        <v>42</v>
      </c>
      <c r="C175" s="129"/>
      <c r="D175" s="129"/>
      <c r="E175" s="263" t="s">
        <v>156</v>
      </c>
      <c r="F175" s="141"/>
      <c r="G175" s="141"/>
      <c r="H175" s="30" t="s">
        <v>36</v>
      </c>
      <c r="I175" s="98"/>
      <c r="J175" s="76"/>
      <c r="K175" s="141"/>
      <c r="L175" s="105"/>
      <c r="M175" s="30"/>
      <c r="N175" s="28"/>
      <c r="O175" s="105"/>
      <c r="P175" s="141" t="s">
        <v>109</v>
      </c>
      <c r="Q175" s="98" t="s">
        <v>110</v>
      </c>
      <c r="R175" s="141"/>
      <c r="S175" s="444"/>
      <c r="T175" s="409"/>
    </row>
    <row r="176" spans="1:20" s="313" customFormat="1" ht="12.75" hidden="1" outlineLevel="2">
      <c r="A176" s="341"/>
      <c r="B176" s="42"/>
      <c r="C176" s="32"/>
      <c r="D176" s="26"/>
      <c r="E176" s="259" t="s">
        <v>157</v>
      </c>
      <c r="F176" s="144"/>
      <c r="G176" s="144"/>
      <c r="H176" s="27" t="s">
        <v>36</v>
      </c>
      <c r="I176" s="100"/>
      <c r="J176" s="80"/>
      <c r="K176" s="144"/>
      <c r="L176" s="109"/>
      <c r="M176" s="27"/>
      <c r="N176" s="14"/>
      <c r="O176" s="109"/>
      <c r="P176" s="182">
        <f>IF(P178&gt;0,P177/P178,0)</f>
        <v>0</v>
      </c>
      <c r="Q176" s="398">
        <f>IF(Q178&gt;0,Q177/Q178,0)</f>
        <v>0</v>
      </c>
      <c r="R176" s="142"/>
      <c r="S176" s="109"/>
      <c r="T176" s="144"/>
    </row>
    <row r="177" spans="1:20" s="313" customFormat="1" ht="12.75" hidden="1" outlineLevel="2">
      <c r="A177" s="341"/>
      <c r="B177" s="42"/>
      <c r="C177" s="271"/>
      <c r="D177" s="26"/>
      <c r="E177" s="259" t="s">
        <v>179</v>
      </c>
      <c r="F177" s="144"/>
      <c r="G177" s="144"/>
      <c r="H177" s="27"/>
      <c r="I177" s="100"/>
      <c r="J177" s="80"/>
      <c r="K177" s="144"/>
      <c r="L177" s="109"/>
      <c r="M177" s="27"/>
      <c r="N177" s="14"/>
      <c r="O177" s="109"/>
      <c r="P177" s="182">
        <f>P180</f>
        <v>0</v>
      </c>
      <c r="Q177" s="399">
        <f>Q180</f>
        <v>0</v>
      </c>
      <c r="R177" s="182"/>
      <c r="S177" s="109"/>
      <c r="T177" s="144"/>
    </row>
    <row r="178" spans="1:20" s="313" customFormat="1" ht="12.75" hidden="1" outlineLevel="2">
      <c r="A178" s="341"/>
      <c r="B178" s="42"/>
      <c r="C178" s="271"/>
      <c r="D178" s="26"/>
      <c r="E178" s="259" t="s">
        <v>180</v>
      </c>
      <c r="F178" s="144"/>
      <c r="G178" s="144"/>
      <c r="H178" s="27"/>
      <c r="I178" s="100"/>
      <c r="J178" s="80"/>
      <c r="K178" s="144"/>
      <c r="L178" s="109"/>
      <c r="M178" s="27"/>
      <c r="N178" s="14"/>
      <c r="O178" s="109"/>
      <c r="P178" s="182">
        <f>$D180</f>
        <v>0</v>
      </c>
      <c r="Q178" s="399">
        <f>$D180</f>
        <v>0</v>
      </c>
      <c r="R178" s="182"/>
      <c r="S178" s="109"/>
      <c r="T178" s="144"/>
    </row>
    <row r="179" spans="1:20" s="317" customFormat="1" ht="12.75" hidden="1" outlineLevel="3">
      <c r="A179" s="346"/>
      <c r="B179" s="33"/>
      <c r="C179" s="218" t="s">
        <v>194</v>
      </c>
      <c r="D179" s="218" t="s">
        <v>132</v>
      </c>
      <c r="E179" s="264" t="s">
        <v>153</v>
      </c>
      <c r="F179" s="219" t="s">
        <v>149</v>
      </c>
      <c r="G179" s="219" t="s">
        <v>150</v>
      </c>
      <c r="H179" s="216" t="s">
        <v>36</v>
      </c>
      <c r="I179" s="217"/>
      <c r="J179" s="225"/>
      <c r="K179" s="220"/>
      <c r="L179" s="223" t="s">
        <v>143</v>
      </c>
      <c r="M179" s="216"/>
      <c r="N179" s="221"/>
      <c r="O179" s="207"/>
      <c r="P179" s="220" t="s">
        <v>111</v>
      </c>
      <c r="Q179" s="217" t="s">
        <v>181</v>
      </c>
      <c r="R179" s="220"/>
      <c r="S179" s="445"/>
      <c r="T179" s="421"/>
    </row>
    <row r="180" spans="1:20" s="312" customFormat="1" ht="12.75" hidden="1" outlineLevel="3">
      <c r="A180" s="343"/>
      <c r="B180" s="43"/>
      <c r="C180" s="16">
        <f>SUM(C181:C185)</f>
        <v>0</v>
      </c>
      <c r="D180" s="16">
        <f>SUM(D181:D185)</f>
        <v>0</v>
      </c>
      <c r="E180" s="264" t="s">
        <v>154</v>
      </c>
      <c r="F180" s="146">
        <f>SUM(F181:F185)</f>
        <v>0</v>
      </c>
      <c r="G180" s="146">
        <f>SUM(G181:G185)</f>
        <v>0</v>
      </c>
      <c r="H180" s="18" t="s">
        <v>36</v>
      </c>
      <c r="I180" s="101"/>
      <c r="J180" s="88"/>
      <c r="K180" s="146"/>
      <c r="L180" s="111">
        <f>SUM(L181:L185)</f>
        <v>0</v>
      </c>
      <c r="M180" s="18"/>
      <c r="N180" s="8"/>
      <c r="O180" s="111"/>
      <c r="P180" s="146">
        <f>SUM(P181:P185)</f>
        <v>0</v>
      </c>
      <c r="Q180" s="101">
        <f>SUM(Q181:Q185)</f>
        <v>0</v>
      </c>
      <c r="R180" s="146"/>
      <c r="S180" s="446"/>
      <c r="T180" s="422"/>
    </row>
    <row r="181" spans="1:20" s="315" customFormat="1" ht="6.75" customHeight="1" hidden="1" outlineLevel="2" collapsed="1">
      <c r="A181" s="349"/>
      <c r="B181" s="46"/>
      <c r="C181" s="46"/>
      <c r="D181" s="128"/>
      <c r="E181" s="254"/>
      <c r="F181" s="140"/>
      <c r="G181" s="140"/>
      <c r="H181" s="47"/>
      <c r="I181" s="47"/>
      <c r="J181" s="122"/>
      <c r="K181" s="153"/>
      <c r="L181" s="104"/>
      <c r="M181" s="67"/>
      <c r="N181" s="49"/>
      <c r="O181" s="104"/>
      <c r="P181" s="140"/>
      <c r="Q181" s="404"/>
      <c r="R181" s="140"/>
      <c r="S181" s="447"/>
      <c r="T181" s="410"/>
    </row>
    <row r="182" spans="1:20" ht="12.75" outlineLevel="1" collapsed="1">
      <c r="A182" s="354"/>
      <c r="B182" s="2" t="s">
        <v>32</v>
      </c>
      <c r="C182" s="137">
        <v>0</v>
      </c>
      <c r="D182" s="137">
        <v>0</v>
      </c>
      <c r="E182" s="253" t="s">
        <v>36</v>
      </c>
      <c r="F182" s="163">
        <v>0</v>
      </c>
      <c r="G182" s="163">
        <v>0</v>
      </c>
      <c r="H182" s="191"/>
      <c r="I182" s="192"/>
      <c r="J182" s="89"/>
      <c r="K182" s="193"/>
      <c r="L182" s="174">
        <v>0</v>
      </c>
      <c r="M182" s="197"/>
      <c r="N182" s="198"/>
      <c r="O182" s="199"/>
      <c r="P182" s="181">
        <v>0</v>
      </c>
      <c r="Q182" s="127">
        <v>0</v>
      </c>
      <c r="R182" s="181"/>
      <c r="S182" s="450"/>
      <c r="T182" s="413"/>
    </row>
    <row r="183" spans="1:20" ht="12.75" outlineLevel="1">
      <c r="A183" s="354"/>
      <c r="B183" s="2" t="s">
        <v>32</v>
      </c>
      <c r="C183" s="137">
        <v>0</v>
      </c>
      <c r="D183" s="137">
        <v>0</v>
      </c>
      <c r="E183" s="253" t="s">
        <v>36</v>
      </c>
      <c r="F183" s="163">
        <v>0</v>
      </c>
      <c r="G183" s="163">
        <v>0</v>
      </c>
      <c r="H183" s="194"/>
      <c r="I183" s="94"/>
      <c r="J183" s="89"/>
      <c r="K183" s="117"/>
      <c r="L183" s="174">
        <v>0</v>
      </c>
      <c r="M183" s="200"/>
      <c r="N183" s="126"/>
      <c r="O183" s="175"/>
      <c r="P183" s="181">
        <v>0</v>
      </c>
      <c r="Q183" s="127">
        <v>0</v>
      </c>
      <c r="R183" s="181"/>
      <c r="S183" s="450"/>
      <c r="T183" s="413"/>
    </row>
    <row r="184" spans="1:20" ht="12.75" outlineLevel="1">
      <c r="A184" s="354"/>
      <c r="B184" s="2" t="s">
        <v>32</v>
      </c>
      <c r="C184" s="137">
        <v>0</v>
      </c>
      <c r="D184" s="137">
        <v>0</v>
      </c>
      <c r="E184" s="253" t="s">
        <v>36</v>
      </c>
      <c r="F184" s="163">
        <v>0</v>
      </c>
      <c r="G184" s="163">
        <v>0</v>
      </c>
      <c r="H184" s="195"/>
      <c r="I184" s="196"/>
      <c r="J184" s="89"/>
      <c r="K184" s="113"/>
      <c r="L184" s="174">
        <v>0</v>
      </c>
      <c r="M184" s="201"/>
      <c r="N184" s="127"/>
      <c r="O184" s="174"/>
      <c r="P184" s="181">
        <v>0</v>
      </c>
      <c r="Q184" s="127">
        <v>0</v>
      </c>
      <c r="R184" s="181"/>
      <c r="S184" s="450"/>
      <c r="T184" s="413"/>
    </row>
    <row r="185" spans="1:20" s="312" customFormat="1" ht="5.25" customHeight="1" outlineLevel="1">
      <c r="A185" s="337"/>
      <c r="B185" s="4"/>
      <c r="C185" s="4"/>
      <c r="D185" s="130"/>
      <c r="E185" s="257"/>
      <c r="F185" s="150"/>
      <c r="G185" s="150"/>
      <c r="H185" s="5"/>
      <c r="I185" s="5"/>
      <c r="J185" s="119"/>
      <c r="K185" s="150"/>
      <c r="L185" s="114"/>
      <c r="M185" s="72"/>
      <c r="N185" s="9"/>
      <c r="O185" s="114"/>
      <c r="P185" s="150"/>
      <c r="Q185" s="397"/>
      <c r="R185" s="150"/>
      <c r="S185" s="443"/>
      <c r="T185" s="408"/>
    </row>
    <row r="186" spans="1:20" s="310" customFormat="1" ht="12.75" hidden="1" outlineLevel="2">
      <c r="A186" s="335"/>
      <c r="B186" s="31" t="s">
        <v>43</v>
      </c>
      <c r="C186" s="129"/>
      <c r="D186" s="129"/>
      <c r="E186" s="263" t="s">
        <v>156</v>
      </c>
      <c r="F186" s="141"/>
      <c r="G186" s="141"/>
      <c r="H186" s="30" t="s">
        <v>36</v>
      </c>
      <c r="I186" s="98"/>
      <c r="J186" s="76"/>
      <c r="K186" s="141"/>
      <c r="L186" s="105"/>
      <c r="M186" s="30"/>
      <c r="N186" s="28"/>
      <c r="O186" s="105"/>
      <c r="P186" s="141" t="s">
        <v>112</v>
      </c>
      <c r="Q186" s="98" t="s">
        <v>113</v>
      </c>
      <c r="R186" s="141"/>
      <c r="S186" s="444"/>
      <c r="T186" s="409"/>
    </row>
    <row r="187" spans="1:20" s="313" customFormat="1" ht="12.75" hidden="1" outlineLevel="2">
      <c r="A187" s="341"/>
      <c r="B187" s="42"/>
      <c r="C187" s="32"/>
      <c r="D187" s="26"/>
      <c r="E187" s="259" t="s">
        <v>157</v>
      </c>
      <c r="F187" s="144"/>
      <c r="G187" s="144"/>
      <c r="H187" s="27" t="s">
        <v>36</v>
      </c>
      <c r="I187" s="100"/>
      <c r="J187" s="80"/>
      <c r="K187" s="144"/>
      <c r="L187" s="109"/>
      <c r="M187" s="27"/>
      <c r="N187" s="14"/>
      <c r="O187" s="109"/>
      <c r="P187" s="182">
        <f>IF(P189&gt;0,P188/P189,0)</f>
        <v>0</v>
      </c>
      <c r="Q187" s="398">
        <f>IF(Q189&gt;0,Q188/Q189,0)</f>
        <v>0</v>
      </c>
      <c r="R187" s="142"/>
      <c r="S187" s="109"/>
      <c r="T187" s="144"/>
    </row>
    <row r="188" spans="1:20" s="313" customFormat="1" ht="12.75" hidden="1" outlineLevel="2">
      <c r="A188" s="341"/>
      <c r="B188" s="42"/>
      <c r="C188" s="271"/>
      <c r="D188" s="26"/>
      <c r="E188" s="259" t="s">
        <v>179</v>
      </c>
      <c r="F188" s="144"/>
      <c r="G188" s="144"/>
      <c r="H188" s="27"/>
      <c r="I188" s="100"/>
      <c r="J188" s="80"/>
      <c r="K188" s="144"/>
      <c r="L188" s="109"/>
      <c r="M188" s="27"/>
      <c r="N188" s="14"/>
      <c r="O188" s="109"/>
      <c r="P188" s="182">
        <f>P191</f>
        <v>0</v>
      </c>
      <c r="Q188" s="399">
        <f>Q191</f>
        <v>0</v>
      </c>
      <c r="R188" s="182"/>
      <c r="S188" s="109"/>
      <c r="T188" s="144"/>
    </row>
    <row r="189" spans="1:20" s="313" customFormat="1" ht="12.75" hidden="1" outlineLevel="2">
      <c r="A189" s="341"/>
      <c r="B189" s="42"/>
      <c r="C189" s="271"/>
      <c r="D189" s="26"/>
      <c r="E189" s="259" t="s">
        <v>180</v>
      </c>
      <c r="F189" s="144"/>
      <c r="G189" s="144"/>
      <c r="H189" s="27"/>
      <c r="I189" s="100"/>
      <c r="J189" s="80"/>
      <c r="K189" s="144"/>
      <c r="L189" s="109"/>
      <c r="M189" s="27"/>
      <c r="N189" s="14"/>
      <c r="O189" s="109"/>
      <c r="P189" s="182">
        <f>$D191</f>
        <v>0</v>
      </c>
      <c r="Q189" s="399">
        <f>$D191</f>
        <v>0</v>
      </c>
      <c r="R189" s="182"/>
      <c r="S189" s="109"/>
      <c r="T189" s="144"/>
    </row>
    <row r="190" spans="1:20" s="317" customFormat="1" ht="12.75" hidden="1" outlineLevel="3">
      <c r="A190" s="346"/>
      <c r="B190" s="33"/>
      <c r="C190" s="218" t="s">
        <v>203</v>
      </c>
      <c r="D190" s="218" t="s">
        <v>199</v>
      </c>
      <c r="E190" s="264" t="s">
        <v>153</v>
      </c>
      <c r="F190" s="219" t="s">
        <v>204</v>
      </c>
      <c r="G190" s="219" t="s">
        <v>205</v>
      </c>
      <c r="H190" s="216" t="s">
        <v>36</v>
      </c>
      <c r="I190" s="217"/>
      <c r="J190" s="225"/>
      <c r="K190" s="220"/>
      <c r="L190" s="223" t="s">
        <v>200</v>
      </c>
      <c r="M190" s="216"/>
      <c r="N190" s="221"/>
      <c r="O190" s="207"/>
      <c r="P190" s="220" t="s">
        <v>114</v>
      </c>
      <c r="Q190" s="217" t="s">
        <v>115</v>
      </c>
      <c r="R190" s="220"/>
      <c r="S190" s="445"/>
      <c r="T190" s="421"/>
    </row>
    <row r="191" spans="1:20" s="312" customFormat="1" ht="12.75" hidden="1" outlineLevel="3">
      <c r="A191" s="343"/>
      <c r="B191" s="43"/>
      <c r="C191" s="16">
        <f>SUM(C192:C196)</f>
        <v>0</v>
      </c>
      <c r="D191" s="16">
        <f>SUM(D192:D196)</f>
        <v>0</v>
      </c>
      <c r="E191" s="264" t="s">
        <v>154</v>
      </c>
      <c r="F191" s="146">
        <f>SUM(F192:F196)</f>
        <v>0</v>
      </c>
      <c r="G191" s="146">
        <f>SUM(G192:G196)</f>
        <v>0</v>
      </c>
      <c r="H191" s="18" t="s">
        <v>36</v>
      </c>
      <c r="I191" s="101"/>
      <c r="J191" s="88"/>
      <c r="K191" s="146"/>
      <c r="L191" s="111">
        <f>SUM(L192:L196)</f>
        <v>0</v>
      </c>
      <c r="M191" s="18"/>
      <c r="N191" s="8"/>
      <c r="O191" s="111"/>
      <c r="P191" s="146">
        <f>SUM(P192:P196)</f>
        <v>0</v>
      </c>
      <c r="Q191" s="101">
        <f>SUM(Q192:Q196)</f>
        <v>0</v>
      </c>
      <c r="R191" s="146"/>
      <c r="S191" s="446"/>
      <c r="T191" s="422"/>
    </row>
    <row r="192" spans="1:20" s="315" customFormat="1" ht="6.75" customHeight="1" hidden="1" outlineLevel="2" collapsed="1">
      <c r="A192" s="349"/>
      <c r="B192" s="46"/>
      <c r="C192" s="46"/>
      <c r="D192" s="128"/>
      <c r="E192" s="254"/>
      <c r="F192" s="140"/>
      <c r="G192" s="140"/>
      <c r="H192" s="47"/>
      <c r="I192" s="47"/>
      <c r="J192" s="122"/>
      <c r="K192" s="153"/>
      <c r="L192" s="104"/>
      <c r="M192" s="67"/>
      <c r="N192" s="49"/>
      <c r="O192" s="104"/>
      <c r="P192" s="140"/>
      <c r="Q192" s="404"/>
      <c r="R192" s="140"/>
      <c r="S192" s="447"/>
      <c r="T192" s="410"/>
    </row>
    <row r="193" spans="1:20" ht="12.75" outlineLevel="1" collapsed="1">
      <c r="A193" s="354"/>
      <c r="B193" s="2" t="s">
        <v>34</v>
      </c>
      <c r="C193" s="137">
        <v>0</v>
      </c>
      <c r="D193" s="137">
        <v>0</v>
      </c>
      <c r="E193" s="253" t="s">
        <v>36</v>
      </c>
      <c r="F193" s="163">
        <v>0</v>
      </c>
      <c r="G193" s="163">
        <v>0</v>
      </c>
      <c r="H193" s="191"/>
      <c r="I193" s="192"/>
      <c r="J193" s="89"/>
      <c r="K193" s="193"/>
      <c r="L193" s="174">
        <v>0</v>
      </c>
      <c r="M193" s="197"/>
      <c r="N193" s="198"/>
      <c r="O193" s="199"/>
      <c r="P193" s="181">
        <v>0</v>
      </c>
      <c r="Q193" s="127">
        <v>0</v>
      </c>
      <c r="R193" s="181"/>
      <c r="S193" s="450"/>
      <c r="T193" s="413"/>
    </row>
    <row r="194" spans="1:20" ht="12.75" outlineLevel="1">
      <c r="A194" s="354"/>
      <c r="B194" s="2" t="s">
        <v>34</v>
      </c>
      <c r="C194" s="137">
        <v>0</v>
      </c>
      <c r="D194" s="137">
        <v>0</v>
      </c>
      <c r="E194" s="253" t="s">
        <v>36</v>
      </c>
      <c r="F194" s="163">
        <v>0</v>
      </c>
      <c r="G194" s="163">
        <v>0</v>
      </c>
      <c r="H194" s="194"/>
      <c r="I194" s="94"/>
      <c r="J194" s="89"/>
      <c r="K194" s="117"/>
      <c r="L194" s="174">
        <v>0</v>
      </c>
      <c r="M194" s="200"/>
      <c r="N194" s="126"/>
      <c r="O194" s="175"/>
      <c r="P194" s="181">
        <v>0</v>
      </c>
      <c r="Q194" s="127">
        <v>0</v>
      </c>
      <c r="R194" s="181"/>
      <c r="S194" s="450"/>
      <c r="T194" s="413"/>
    </row>
    <row r="195" spans="1:20" ht="12.75" outlineLevel="1">
      <c r="A195" s="354"/>
      <c r="B195" s="2" t="s">
        <v>34</v>
      </c>
      <c r="C195" s="137">
        <v>0</v>
      </c>
      <c r="D195" s="137">
        <v>0</v>
      </c>
      <c r="E195" s="253" t="s">
        <v>36</v>
      </c>
      <c r="F195" s="163">
        <v>0</v>
      </c>
      <c r="G195" s="163">
        <v>0</v>
      </c>
      <c r="H195" s="195"/>
      <c r="I195" s="196"/>
      <c r="J195" s="89"/>
      <c r="K195" s="113"/>
      <c r="L195" s="174">
        <v>0</v>
      </c>
      <c r="M195" s="201"/>
      <c r="N195" s="127"/>
      <c r="O195" s="174"/>
      <c r="P195" s="181">
        <v>0</v>
      </c>
      <c r="Q195" s="127">
        <v>0</v>
      </c>
      <c r="R195" s="181"/>
      <c r="S195" s="450"/>
      <c r="T195" s="413"/>
    </row>
    <row r="196" spans="1:20" s="312" customFormat="1" ht="5.25" customHeight="1" outlineLevel="1">
      <c r="A196" s="337"/>
      <c r="B196" s="4"/>
      <c r="C196" s="4"/>
      <c r="D196" s="130"/>
      <c r="E196" s="257"/>
      <c r="F196" s="150"/>
      <c r="G196" s="150"/>
      <c r="H196" s="5"/>
      <c r="I196" s="5"/>
      <c r="J196" s="119"/>
      <c r="K196" s="150"/>
      <c r="L196" s="114"/>
      <c r="M196" s="72"/>
      <c r="N196" s="9"/>
      <c r="O196" s="114"/>
      <c r="P196" s="150"/>
      <c r="Q196" s="397"/>
      <c r="R196" s="150"/>
      <c r="S196" s="443"/>
      <c r="T196" s="408"/>
    </row>
    <row r="197" spans="1:20" s="310" customFormat="1" ht="12.75" hidden="1" outlineLevel="2">
      <c r="A197" s="335"/>
      <c r="B197" s="31" t="s">
        <v>44</v>
      </c>
      <c r="C197" s="129"/>
      <c r="D197" s="129"/>
      <c r="E197" s="263" t="s">
        <v>156</v>
      </c>
      <c r="F197" s="141"/>
      <c r="G197" s="141"/>
      <c r="H197" s="30" t="s">
        <v>36</v>
      </c>
      <c r="I197" s="98"/>
      <c r="J197" s="76"/>
      <c r="K197" s="141"/>
      <c r="L197" s="105"/>
      <c r="M197" s="30"/>
      <c r="N197" s="28"/>
      <c r="O197" s="105"/>
      <c r="P197" s="141" t="s">
        <v>116</v>
      </c>
      <c r="Q197" s="98" t="s">
        <v>117</v>
      </c>
      <c r="R197" s="141"/>
      <c r="S197" s="444"/>
      <c r="T197" s="409"/>
    </row>
    <row r="198" spans="1:20" s="313" customFormat="1" ht="12.75" hidden="1" outlineLevel="2">
      <c r="A198" s="341"/>
      <c r="B198" s="42"/>
      <c r="C198" s="32"/>
      <c r="D198" s="26"/>
      <c r="E198" s="259" t="s">
        <v>157</v>
      </c>
      <c r="F198" s="144"/>
      <c r="G198" s="144"/>
      <c r="H198" s="27" t="s">
        <v>36</v>
      </c>
      <c r="I198" s="100"/>
      <c r="J198" s="80"/>
      <c r="K198" s="144"/>
      <c r="L198" s="109"/>
      <c r="M198" s="27"/>
      <c r="N198" s="14"/>
      <c r="O198" s="109"/>
      <c r="P198" s="182">
        <f>IF(P200&gt;0,P199/P200,0)</f>
        <v>0</v>
      </c>
      <c r="Q198" s="398">
        <f>IF(Q200&gt;0,Q199/Q200,0)</f>
        <v>0</v>
      </c>
      <c r="R198" s="142"/>
      <c r="S198" s="109"/>
      <c r="T198" s="144"/>
    </row>
    <row r="199" spans="1:20" s="313" customFormat="1" ht="12.75" hidden="1" outlineLevel="2">
      <c r="A199" s="341"/>
      <c r="B199" s="42"/>
      <c r="C199" s="271"/>
      <c r="D199" s="26"/>
      <c r="E199" s="259" t="s">
        <v>179</v>
      </c>
      <c r="F199" s="144"/>
      <c r="G199" s="144"/>
      <c r="H199" s="27"/>
      <c r="I199" s="100"/>
      <c r="J199" s="80"/>
      <c r="K199" s="144"/>
      <c r="L199" s="109"/>
      <c r="M199" s="27"/>
      <c r="N199" s="14"/>
      <c r="O199" s="109"/>
      <c r="P199" s="182">
        <f>P202</f>
        <v>0</v>
      </c>
      <c r="Q199" s="399">
        <f>Q202</f>
        <v>0</v>
      </c>
      <c r="R199" s="182"/>
      <c r="S199" s="109"/>
      <c r="T199" s="144"/>
    </row>
    <row r="200" spans="1:20" s="313" customFormat="1" ht="12.75" hidden="1" outlineLevel="2">
      <c r="A200" s="341"/>
      <c r="B200" s="42"/>
      <c r="C200" s="271"/>
      <c r="D200" s="26"/>
      <c r="E200" s="259" t="s">
        <v>180</v>
      </c>
      <c r="F200" s="144"/>
      <c r="G200" s="144"/>
      <c r="H200" s="27"/>
      <c r="I200" s="100"/>
      <c r="J200" s="80"/>
      <c r="K200" s="144"/>
      <c r="L200" s="109"/>
      <c r="M200" s="27"/>
      <c r="N200" s="14"/>
      <c r="O200" s="109"/>
      <c r="P200" s="182">
        <f>$D202</f>
        <v>0</v>
      </c>
      <c r="Q200" s="399">
        <f>$D202</f>
        <v>0</v>
      </c>
      <c r="R200" s="182"/>
      <c r="S200" s="109"/>
      <c r="T200" s="144"/>
    </row>
    <row r="201" spans="1:20" s="317" customFormat="1" ht="12.75" hidden="1" outlineLevel="3">
      <c r="A201" s="346"/>
      <c r="B201" s="33"/>
      <c r="C201" s="218" t="s">
        <v>206</v>
      </c>
      <c r="D201" s="218" t="s">
        <v>201</v>
      </c>
      <c r="E201" s="264" t="s">
        <v>153</v>
      </c>
      <c r="F201" s="219" t="s">
        <v>207</v>
      </c>
      <c r="G201" s="219" t="s">
        <v>208</v>
      </c>
      <c r="H201" s="216" t="s">
        <v>36</v>
      </c>
      <c r="I201" s="217"/>
      <c r="J201" s="225"/>
      <c r="K201" s="220"/>
      <c r="L201" s="223" t="s">
        <v>202</v>
      </c>
      <c r="M201" s="216"/>
      <c r="N201" s="221"/>
      <c r="O201" s="207"/>
      <c r="P201" s="220" t="s">
        <v>118</v>
      </c>
      <c r="Q201" s="217" t="s">
        <v>119</v>
      </c>
      <c r="R201" s="220"/>
      <c r="S201" s="445"/>
      <c r="T201" s="421"/>
    </row>
    <row r="202" spans="1:20" s="312" customFormat="1" ht="12.75" hidden="1" outlineLevel="3">
      <c r="A202" s="343"/>
      <c r="B202" s="43"/>
      <c r="C202" s="16">
        <f>SUM(C203:C207)</f>
        <v>0</v>
      </c>
      <c r="D202" s="16">
        <f>SUM(D203:D207)</f>
        <v>0</v>
      </c>
      <c r="E202" s="264" t="s">
        <v>154</v>
      </c>
      <c r="F202" s="146">
        <f>SUM(F203:F207)</f>
        <v>0</v>
      </c>
      <c r="G202" s="146">
        <f>SUM(G203:G207)</f>
        <v>0</v>
      </c>
      <c r="H202" s="18" t="s">
        <v>36</v>
      </c>
      <c r="I202" s="101"/>
      <c r="J202" s="88"/>
      <c r="K202" s="146"/>
      <c r="L202" s="111">
        <f>SUM(L203:L207)</f>
        <v>0</v>
      </c>
      <c r="M202" s="18"/>
      <c r="N202" s="8"/>
      <c r="O202" s="111"/>
      <c r="P202" s="146">
        <f>SUM(P203:P207)</f>
        <v>0</v>
      </c>
      <c r="Q202" s="101">
        <f>SUM(Q203:Q207)</f>
        <v>0</v>
      </c>
      <c r="R202" s="146"/>
      <c r="S202" s="446"/>
      <c r="T202" s="422"/>
    </row>
    <row r="203" spans="1:20" s="315" customFormat="1" ht="6.75" customHeight="1" hidden="1" outlineLevel="2" collapsed="1">
      <c r="A203" s="349"/>
      <c r="B203" s="46"/>
      <c r="C203" s="46"/>
      <c r="D203" s="128"/>
      <c r="E203" s="254"/>
      <c r="F203" s="140"/>
      <c r="G203" s="140"/>
      <c r="H203" s="47"/>
      <c r="I203" s="47"/>
      <c r="J203" s="122"/>
      <c r="K203" s="153"/>
      <c r="L203" s="104"/>
      <c r="M203" s="67"/>
      <c r="N203" s="49"/>
      <c r="O203" s="104"/>
      <c r="P203" s="140"/>
      <c r="Q203" s="404"/>
      <c r="R203" s="140"/>
      <c r="S203" s="447"/>
      <c r="T203" s="410"/>
    </row>
    <row r="204" spans="1:20" ht="12.75" outlineLevel="1" collapsed="1">
      <c r="A204" s="354"/>
      <c r="B204" s="2" t="s">
        <v>35</v>
      </c>
      <c r="C204" s="137">
        <v>0</v>
      </c>
      <c r="D204" s="137">
        <v>0</v>
      </c>
      <c r="E204" s="253" t="s">
        <v>36</v>
      </c>
      <c r="F204" s="163">
        <v>0</v>
      </c>
      <c r="G204" s="163">
        <v>0</v>
      </c>
      <c r="H204" s="191"/>
      <c r="I204" s="192"/>
      <c r="J204" s="89"/>
      <c r="K204" s="193"/>
      <c r="L204" s="174">
        <v>0</v>
      </c>
      <c r="M204" s="197"/>
      <c r="N204" s="198"/>
      <c r="O204" s="199"/>
      <c r="P204" s="181">
        <v>0</v>
      </c>
      <c r="Q204" s="127">
        <v>0</v>
      </c>
      <c r="R204" s="181"/>
      <c r="S204" s="450"/>
      <c r="T204" s="413"/>
    </row>
    <row r="205" spans="1:20" ht="12.75" outlineLevel="1">
      <c r="A205" s="354"/>
      <c r="B205" s="2" t="s">
        <v>35</v>
      </c>
      <c r="C205" s="137">
        <v>0</v>
      </c>
      <c r="D205" s="137">
        <v>0</v>
      </c>
      <c r="E205" s="253" t="s">
        <v>36</v>
      </c>
      <c r="F205" s="163">
        <v>0</v>
      </c>
      <c r="G205" s="163">
        <v>0</v>
      </c>
      <c r="H205" s="194"/>
      <c r="I205" s="94"/>
      <c r="J205" s="89"/>
      <c r="K205" s="117"/>
      <c r="L205" s="174">
        <v>0</v>
      </c>
      <c r="M205" s="200"/>
      <c r="N205" s="126"/>
      <c r="O205" s="175"/>
      <c r="P205" s="181">
        <v>0</v>
      </c>
      <c r="Q205" s="127">
        <v>0</v>
      </c>
      <c r="R205" s="181"/>
      <c r="S205" s="450"/>
      <c r="T205" s="413"/>
    </row>
    <row r="206" spans="1:20" ht="12.75" outlineLevel="1">
      <c r="A206" s="354"/>
      <c r="B206" s="2" t="s">
        <v>35</v>
      </c>
      <c r="C206" s="137">
        <v>0</v>
      </c>
      <c r="D206" s="137">
        <v>0</v>
      </c>
      <c r="E206" s="253" t="s">
        <v>36</v>
      </c>
      <c r="F206" s="163">
        <v>0</v>
      </c>
      <c r="G206" s="163">
        <v>0</v>
      </c>
      <c r="H206" s="195"/>
      <c r="I206" s="196"/>
      <c r="J206" s="89"/>
      <c r="K206" s="113"/>
      <c r="L206" s="174">
        <v>0</v>
      </c>
      <c r="M206" s="201"/>
      <c r="N206" s="127"/>
      <c r="O206" s="174"/>
      <c r="P206" s="181">
        <v>0</v>
      </c>
      <c r="Q206" s="127">
        <v>0</v>
      </c>
      <c r="R206" s="181"/>
      <c r="S206" s="450"/>
      <c r="T206" s="413"/>
    </row>
    <row r="207" spans="1:20" s="312" customFormat="1" ht="5.25" customHeight="1" outlineLevel="1">
      <c r="A207" s="337"/>
      <c r="B207" s="4"/>
      <c r="C207" s="4"/>
      <c r="D207" s="130"/>
      <c r="E207" s="257"/>
      <c r="F207" s="150"/>
      <c r="G207" s="150"/>
      <c r="H207" s="5"/>
      <c r="I207" s="5"/>
      <c r="J207" s="119"/>
      <c r="K207" s="150"/>
      <c r="L207" s="114"/>
      <c r="M207" s="72"/>
      <c r="N207" s="9"/>
      <c r="O207" s="114"/>
      <c r="P207" s="150"/>
      <c r="Q207" s="397"/>
      <c r="R207" s="150"/>
      <c r="S207" s="443"/>
      <c r="T207" s="408"/>
    </row>
    <row r="208" spans="1:20" s="310" customFormat="1" ht="12.75" hidden="1" outlineLevel="2">
      <c r="A208" s="335"/>
      <c r="B208" s="31" t="s">
        <v>48</v>
      </c>
      <c r="C208" s="129"/>
      <c r="D208" s="129"/>
      <c r="E208" s="263" t="s">
        <v>156</v>
      </c>
      <c r="F208" s="141"/>
      <c r="G208" s="141"/>
      <c r="H208" s="30" t="s">
        <v>36</v>
      </c>
      <c r="I208" s="98"/>
      <c r="J208" s="76"/>
      <c r="K208" s="141"/>
      <c r="L208" s="105"/>
      <c r="M208" s="30"/>
      <c r="N208" s="28"/>
      <c r="O208" s="105"/>
      <c r="P208" s="141" t="s">
        <v>120</v>
      </c>
      <c r="Q208" s="98" t="s">
        <v>121</v>
      </c>
      <c r="R208" s="141"/>
      <c r="S208" s="444"/>
      <c r="T208" s="409"/>
    </row>
    <row r="209" spans="1:20" s="313" customFormat="1" ht="12.75" hidden="1" outlineLevel="2">
      <c r="A209" s="341"/>
      <c r="B209" s="42"/>
      <c r="C209" s="31"/>
      <c r="D209" s="26"/>
      <c r="E209" s="259" t="s">
        <v>157</v>
      </c>
      <c r="F209" s="144"/>
      <c r="G209" s="144"/>
      <c r="H209" s="27" t="s">
        <v>36</v>
      </c>
      <c r="I209" s="100"/>
      <c r="J209" s="80"/>
      <c r="K209" s="144"/>
      <c r="L209" s="109"/>
      <c r="M209" s="27"/>
      <c r="N209" s="14"/>
      <c r="O209" s="109"/>
      <c r="P209" s="182">
        <f>IF($D213&gt;0,P213/$D213,0)</f>
        <v>0</v>
      </c>
      <c r="Q209" s="405">
        <f>IF($D213&gt;0,Q213/$D213,0)</f>
        <v>0</v>
      </c>
      <c r="R209" s="142"/>
      <c r="S209" s="109"/>
      <c r="T209" s="144"/>
    </row>
    <row r="210" spans="1:20" s="313" customFormat="1" ht="12.75" hidden="1" outlineLevel="2">
      <c r="A210" s="341"/>
      <c r="B210" s="42"/>
      <c r="C210" s="271"/>
      <c r="D210" s="26"/>
      <c r="E210" s="259" t="s">
        <v>179</v>
      </c>
      <c r="F210" s="144"/>
      <c r="G210" s="144"/>
      <c r="H210" s="27"/>
      <c r="I210" s="100"/>
      <c r="J210" s="80"/>
      <c r="K210" s="144"/>
      <c r="L210" s="109"/>
      <c r="M210" s="27"/>
      <c r="N210" s="14"/>
      <c r="O210" s="109"/>
      <c r="P210" s="182">
        <f>P213</f>
        <v>0</v>
      </c>
      <c r="Q210" s="399">
        <f>Q213</f>
        <v>0</v>
      </c>
      <c r="R210" s="182"/>
      <c r="S210" s="109"/>
      <c r="T210" s="144"/>
    </row>
    <row r="211" spans="1:20" s="313" customFormat="1" ht="12.75" hidden="1" outlineLevel="2">
      <c r="A211" s="341"/>
      <c r="B211" s="42"/>
      <c r="C211" s="271"/>
      <c r="D211" s="26"/>
      <c r="E211" s="259" t="s">
        <v>180</v>
      </c>
      <c r="F211" s="144"/>
      <c r="G211" s="144"/>
      <c r="H211" s="27"/>
      <c r="I211" s="100"/>
      <c r="J211" s="80"/>
      <c r="K211" s="144"/>
      <c r="L211" s="109"/>
      <c r="M211" s="27"/>
      <c r="N211" s="14"/>
      <c r="O211" s="109"/>
      <c r="P211" s="182">
        <f>$D213</f>
        <v>0</v>
      </c>
      <c r="Q211" s="399">
        <f>$D213</f>
        <v>0</v>
      </c>
      <c r="R211" s="182"/>
      <c r="S211" s="109"/>
      <c r="T211" s="144"/>
    </row>
    <row r="212" spans="1:20" s="317" customFormat="1" ht="12.75" hidden="1" outlineLevel="3">
      <c r="A212" s="346"/>
      <c r="B212" s="33"/>
      <c r="C212" s="218" t="s">
        <v>197</v>
      </c>
      <c r="D212" s="218" t="s">
        <v>133</v>
      </c>
      <c r="E212" s="264" t="s">
        <v>153</v>
      </c>
      <c r="F212" s="219" t="s">
        <v>151</v>
      </c>
      <c r="G212" s="219" t="s">
        <v>152</v>
      </c>
      <c r="H212" s="216" t="s">
        <v>36</v>
      </c>
      <c r="I212" s="217"/>
      <c r="J212" s="225"/>
      <c r="K212" s="220"/>
      <c r="L212" s="223" t="s">
        <v>144</v>
      </c>
      <c r="M212" s="216"/>
      <c r="N212" s="221"/>
      <c r="O212" s="207"/>
      <c r="P212" s="220" t="s">
        <v>122</v>
      </c>
      <c r="Q212" s="217" t="s">
        <v>123</v>
      </c>
      <c r="R212" s="220"/>
      <c r="S212" s="445"/>
      <c r="T212" s="421"/>
    </row>
    <row r="213" spans="1:20" s="312" customFormat="1" ht="12.75" hidden="1" outlineLevel="3">
      <c r="A213" s="343"/>
      <c r="B213" s="43"/>
      <c r="C213" s="16">
        <f>SUM(C214:C218)</f>
        <v>0</v>
      </c>
      <c r="D213" s="16">
        <f>SUM(D214:D218)</f>
        <v>0</v>
      </c>
      <c r="E213" s="264" t="s">
        <v>154</v>
      </c>
      <c r="F213" s="146">
        <f>SUM(F214:F218)</f>
        <v>0</v>
      </c>
      <c r="G213" s="146">
        <f>SUM(G214:G218)</f>
        <v>0</v>
      </c>
      <c r="H213" s="18" t="s">
        <v>36</v>
      </c>
      <c r="I213" s="101"/>
      <c r="J213" s="88"/>
      <c r="K213" s="146"/>
      <c r="L213" s="111">
        <f>SUM(L214:L218)</f>
        <v>0</v>
      </c>
      <c r="M213" s="18"/>
      <c r="N213" s="8"/>
      <c r="O213" s="111"/>
      <c r="P213" s="146">
        <f>SUM(P214:P218)</f>
        <v>0</v>
      </c>
      <c r="Q213" s="101">
        <f>SUM(Q214:Q218)</f>
        <v>0</v>
      </c>
      <c r="R213" s="146"/>
      <c r="S213" s="446"/>
      <c r="T213" s="422"/>
    </row>
    <row r="214" spans="1:20" s="315" customFormat="1" ht="6.75" customHeight="1" hidden="1" outlineLevel="2" collapsed="1" thickBot="1">
      <c r="A214" s="349"/>
      <c r="B214" s="46"/>
      <c r="C214" s="46"/>
      <c r="D214" s="128"/>
      <c r="E214" s="254"/>
      <c r="F214" s="140"/>
      <c r="G214" s="140"/>
      <c r="H214" s="47"/>
      <c r="I214" s="47"/>
      <c r="J214" s="122"/>
      <c r="K214" s="153"/>
      <c r="L214" s="104"/>
      <c r="M214" s="67"/>
      <c r="N214" s="49"/>
      <c r="O214" s="104"/>
      <c r="P214" s="140"/>
      <c r="Q214" s="404"/>
      <c r="R214" s="140"/>
      <c r="S214" s="447"/>
      <c r="T214" s="410"/>
    </row>
    <row r="215" spans="1:20" ht="12.75" outlineLevel="1" collapsed="1">
      <c r="A215" s="354"/>
      <c r="B215" s="2" t="s">
        <v>174</v>
      </c>
      <c r="C215" s="137">
        <v>0</v>
      </c>
      <c r="D215" s="137">
        <v>0</v>
      </c>
      <c r="E215" s="253" t="s">
        <v>36</v>
      </c>
      <c r="F215" s="163">
        <v>0</v>
      </c>
      <c r="G215" s="163">
        <v>0</v>
      </c>
      <c r="H215" s="191"/>
      <c r="I215" s="192"/>
      <c r="J215" s="89"/>
      <c r="K215" s="193"/>
      <c r="L215" s="174">
        <v>0</v>
      </c>
      <c r="M215" s="197"/>
      <c r="N215" s="198"/>
      <c r="O215" s="199"/>
      <c r="P215" s="181">
        <v>0</v>
      </c>
      <c r="Q215" s="127">
        <v>0</v>
      </c>
      <c r="R215" s="181"/>
      <c r="S215" s="450"/>
      <c r="T215" s="413"/>
    </row>
    <row r="216" spans="1:22" ht="12.75" outlineLevel="1">
      <c r="A216" s="354"/>
      <c r="B216" s="2" t="s">
        <v>174</v>
      </c>
      <c r="C216" s="137">
        <v>0</v>
      </c>
      <c r="D216" s="137">
        <v>0</v>
      </c>
      <c r="E216" s="253" t="s">
        <v>36</v>
      </c>
      <c r="F216" s="163">
        <v>0</v>
      </c>
      <c r="G216" s="163">
        <v>0</v>
      </c>
      <c r="H216" s="194"/>
      <c r="I216" s="94"/>
      <c r="J216" s="89"/>
      <c r="K216" s="117"/>
      <c r="L216" s="174">
        <v>0</v>
      </c>
      <c r="M216" s="200"/>
      <c r="N216" s="126"/>
      <c r="O216" s="175"/>
      <c r="P216" s="181">
        <v>0</v>
      </c>
      <c r="Q216" s="127">
        <v>0</v>
      </c>
      <c r="R216" s="181"/>
      <c r="S216" s="450"/>
      <c r="T216" s="413"/>
      <c r="V216" s="317"/>
    </row>
    <row r="217" spans="1:22" ht="12.75" outlineLevel="1">
      <c r="A217" s="354"/>
      <c r="B217" s="2" t="s">
        <v>174</v>
      </c>
      <c r="C217" s="137">
        <v>0</v>
      </c>
      <c r="D217" s="137">
        <v>0</v>
      </c>
      <c r="E217" s="253" t="s">
        <v>36</v>
      </c>
      <c r="F217" s="163">
        <v>0</v>
      </c>
      <c r="G217" s="163">
        <v>0</v>
      </c>
      <c r="H217" s="195"/>
      <c r="I217" s="196"/>
      <c r="J217" s="89"/>
      <c r="K217" s="113"/>
      <c r="L217" s="174">
        <v>0</v>
      </c>
      <c r="M217" s="201"/>
      <c r="N217" s="127"/>
      <c r="O217" s="174"/>
      <c r="P217" s="181">
        <v>0</v>
      </c>
      <c r="Q217" s="127">
        <v>0</v>
      </c>
      <c r="R217" s="181"/>
      <c r="S217" s="450"/>
      <c r="T217" s="413"/>
      <c r="V217" s="317"/>
    </row>
    <row r="218" spans="1:22" s="312" customFormat="1" ht="5.25" customHeight="1" outlineLevel="1">
      <c r="A218" s="337"/>
      <c r="B218" s="4"/>
      <c r="C218" s="4"/>
      <c r="D218" s="130"/>
      <c r="E218" s="257"/>
      <c r="F218" s="150"/>
      <c r="G218" s="150"/>
      <c r="H218" s="5"/>
      <c r="I218" s="5"/>
      <c r="J218" s="119"/>
      <c r="K218" s="150"/>
      <c r="L218" s="114"/>
      <c r="M218" s="72"/>
      <c r="N218" s="9"/>
      <c r="O218" s="114"/>
      <c r="P218" s="150"/>
      <c r="Q218" s="397"/>
      <c r="R218" s="150"/>
      <c r="S218" s="443"/>
      <c r="T218" s="408"/>
      <c r="V218" s="317"/>
    </row>
    <row r="219" spans="1:22" s="310" customFormat="1" ht="12.75" hidden="1" outlineLevel="2">
      <c r="A219" s="335"/>
      <c r="B219" s="31" t="s">
        <v>173</v>
      </c>
      <c r="C219" s="129"/>
      <c r="D219" s="129"/>
      <c r="E219" s="255"/>
      <c r="F219" s="141"/>
      <c r="G219" s="141"/>
      <c r="H219" s="30" t="s">
        <v>36</v>
      </c>
      <c r="I219" s="98"/>
      <c r="J219" s="76"/>
      <c r="K219" s="141"/>
      <c r="L219" s="105"/>
      <c r="M219" s="30"/>
      <c r="N219" s="28"/>
      <c r="O219" s="105"/>
      <c r="P219" s="141"/>
      <c r="Q219" s="98"/>
      <c r="R219" s="141"/>
      <c r="S219" s="444"/>
      <c r="T219" s="409"/>
      <c r="V219" s="317"/>
    </row>
    <row r="220" spans="1:20" s="317" customFormat="1" ht="12.75" hidden="1" outlineLevel="2">
      <c r="A220" s="346"/>
      <c r="B220" s="33"/>
      <c r="C220" s="218" t="s">
        <v>198</v>
      </c>
      <c r="D220" s="218"/>
      <c r="E220" s="261" t="s">
        <v>153</v>
      </c>
      <c r="F220" s="219" t="s">
        <v>175</v>
      </c>
      <c r="G220" s="219" t="s">
        <v>176</v>
      </c>
      <c r="H220" s="216" t="s">
        <v>36</v>
      </c>
      <c r="I220" s="217"/>
      <c r="J220" s="225"/>
      <c r="K220" s="220"/>
      <c r="L220" s="223" t="s">
        <v>177</v>
      </c>
      <c r="M220" s="216"/>
      <c r="N220" s="221"/>
      <c r="O220" s="207"/>
      <c r="P220" s="220"/>
      <c r="Q220" s="217"/>
      <c r="R220" s="220"/>
      <c r="S220" s="445"/>
      <c r="T220" s="421"/>
    </row>
    <row r="221" spans="1:22" s="312" customFormat="1" ht="12.75" hidden="1" outlineLevel="2">
      <c r="A221" s="343"/>
      <c r="B221" s="43"/>
      <c r="C221" s="16">
        <f>SUM(C222:C226)</f>
        <v>0</v>
      </c>
      <c r="D221" s="16"/>
      <c r="E221" s="261" t="s">
        <v>154</v>
      </c>
      <c r="F221" s="111">
        <f>SUM(F222:F226)</f>
        <v>0</v>
      </c>
      <c r="G221" s="111">
        <f>SUM(G222:G226)</f>
        <v>0</v>
      </c>
      <c r="H221" s="18" t="s">
        <v>36</v>
      </c>
      <c r="I221" s="101"/>
      <c r="J221" s="88"/>
      <c r="K221" s="146"/>
      <c r="L221" s="111">
        <f>SUM(L222:L226)</f>
        <v>0</v>
      </c>
      <c r="M221" s="18"/>
      <c r="N221" s="8"/>
      <c r="O221" s="111"/>
      <c r="P221" s="146"/>
      <c r="Q221" s="101"/>
      <c r="R221" s="146"/>
      <c r="S221" s="446"/>
      <c r="T221" s="422"/>
      <c r="V221" s="317"/>
    </row>
    <row r="222" spans="1:22" s="309" customFormat="1" ht="6.75" customHeight="1" hidden="1" outlineLevel="2">
      <c r="A222" s="334"/>
      <c r="B222" s="227"/>
      <c r="C222" s="227"/>
      <c r="D222" s="228"/>
      <c r="E222" s="254"/>
      <c r="F222" s="229"/>
      <c r="G222" s="229"/>
      <c r="H222" s="272"/>
      <c r="I222" s="272"/>
      <c r="J222" s="273"/>
      <c r="K222" s="274"/>
      <c r="L222" s="232"/>
      <c r="M222" s="233"/>
      <c r="N222" s="234"/>
      <c r="O222" s="232"/>
      <c r="P222" s="229"/>
      <c r="Q222" s="406"/>
      <c r="R222" s="229"/>
      <c r="S222" s="451"/>
      <c r="T222" s="414"/>
      <c r="V222" s="317"/>
    </row>
    <row r="223" spans="1:22" s="321" customFormat="1" ht="12.75" outlineLevel="1" collapsed="1">
      <c r="A223" s="353"/>
      <c r="B223" s="275" t="s">
        <v>209</v>
      </c>
      <c r="C223" s="276">
        <v>0</v>
      </c>
      <c r="D223" s="277"/>
      <c r="E223" s="262" t="s">
        <v>36</v>
      </c>
      <c r="F223" s="162">
        <v>0</v>
      </c>
      <c r="G223" s="162">
        <v>0</v>
      </c>
      <c r="H223" s="278"/>
      <c r="I223" s="279"/>
      <c r="J223" s="280"/>
      <c r="K223" s="281"/>
      <c r="L223" s="173">
        <v>0</v>
      </c>
      <c r="M223" s="282"/>
      <c r="N223" s="283"/>
      <c r="O223" s="178"/>
      <c r="P223" s="284"/>
      <c r="Q223" s="419"/>
      <c r="R223" s="453"/>
      <c r="S223" s="438"/>
      <c r="T223" s="412"/>
      <c r="V223" s="318"/>
    </row>
    <row r="224" spans="1:22" ht="12.75" outlineLevel="1">
      <c r="A224" s="354"/>
      <c r="B224" s="275" t="s">
        <v>209</v>
      </c>
      <c r="C224" s="137">
        <v>0</v>
      </c>
      <c r="D224" s="269"/>
      <c r="E224" s="253" t="s">
        <v>36</v>
      </c>
      <c r="F224" s="163">
        <v>0</v>
      </c>
      <c r="G224" s="163">
        <v>0</v>
      </c>
      <c r="H224" s="194"/>
      <c r="I224" s="94"/>
      <c r="J224" s="89"/>
      <c r="K224" s="117"/>
      <c r="L224" s="174">
        <v>0</v>
      </c>
      <c r="M224" s="200"/>
      <c r="N224" s="126"/>
      <c r="O224" s="175"/>
      <c r="P224" s="177"/>
      <c r="Q224" s="126"/>
      <c r="R224" s="454"/>
      <c r="S224" s="439"/>
      <c r="T224" s="413"/>
      <c r="V224" s="317"/>
    </row>
    <row r="225" spans="1:22" ht="12.75" outlineLevel="1">
      <c r="A225" s="354"/>
      <c r="B225" s="275" t="s">
        <v>209</v>
      </c>
      <c r="C225" s="137">
        <v>0</v>
      </c>
      <c r="D225" s="270"/>
      <c r="E225" s="253" t="s">
        <v>36</v>
      </c>
      <c r="F225" s="163">
        <v>0</v>
      </c>
      <c r="G225" s="163">
        <v>0</v>
      </c>
      <c r="H225" s="195"/>
      <c r="I225" s="196"/>
      <c r="J225" s="89"/>
      <c r="K225" s="113"/>
      <c r="L225" s="174">
        <v>0</v>
      </c>
      <c r="M225" s="201"/>
      <c r="N225" s="127"/>
      <c r="O225" s="174"/>
      <c r="P225" s="177"/>
      <c r="Q225" s="126"/>
      <c r="R225" s="454"/>
      <c r="S225" s="439"/>
      <c r="T225" s="413"/>
      <c r="V225" s="317"/>
    </row>
    <row r="226" spans="1:22" s="320" customFormat="1" ht="9.75" customHeight="1" thickBot="1">
      <c r="A226" s="356"/>
      <c r="B226" s="357"/>
      <c r="C226" s="357"/>
      <c r="D226" s="358"/>
      <c r="E226" s="359"/>
      <c r="F226" s="360"/>
      <c r="G226" s="360"/>
      <c r="H226" s="361"/>
      <c r="I226" s="361"/>
      <c r="J226" s="362"/>
      <c r="K226" s="360"/>
      <c r="L226" s="363"/>
      <c r="M226" s="364"/>
      <c r="N226" s="365"/>
      <c r="O226" s="363"/>
      <c r="P226" s="360"/>
      <c r="Q226" s="420"/>
      <c r="R226" s="435"/>
      <c r="S226" s="452"/>
      <c r="T226" s="415"/>
      <c r="V226" s="423"/>
    </row>
    <row r="227" spans="1:22" s="301" customFormat="1" ht="12.75">
      <c r="A227" s="24"/>
      <c r="B227" s="24"/>
      <c r="C227" s="24"/>
      <c r="D227" s="24"/>
      <c r="E227" s="300"/>
      <c r="V227" s="423"/>
    </row>
    <row r="228" spans="1:21" ht="12.75">
      <c r="A228"/>
      <c r="B228" s="44"/>
      <c r="C228"/>
      <c r="D228"/>
      <c r="U228" s="317"/>
    </row>
    <row r="229" ht="13.5" thickBot="1">
      <c r="U229" s="317"/>
    </row>
    <row r="230" spans="1:21" ht="12.75">
      <c r="A230" s="472" t="s">
        <v>256</v>
      </c>
      <c r="B230" s="470" t="s">
        <v>213</v>
      </c>
      <c r="C230" s="456"/>
      <c r="D230" s="456"/>
      <c r="E230" s="457"/>
      <c r="F230" s="302"/>
      <c r="U230" s="317"/>
    </row>
    <row r="231" spans="1:21" ht="12.75">
      <c r="A231" s="473"/>
      <c r="B231" s="461"/>
      <c r="C231" s="455"/>
      <c r="D231" s="455"/>
      <c r="E231" s="458"/>
      <c r="F231" s="302"/>
      <c r="U231" s="317"/>
    </row>
    <row r="232" spans="1:21" ht="12.75">
      <c r="A232" s="473">
        <v>0</v>
      </c>
      <c r="B232" s="467" t="s">
        <v>257</v>
      </c>
      <c r="C232" s="455"/>
      <c r="D232" s="455"/>
      <c r="E232" s="458"/>
      <c r="F232" s="302"/>
      <c r="U232" s="317"/>
    </row>
    <row r="233" spans="1:21" ht="12.75">
      <c r="A233" s="473"/>
      <c r="B233" s="461"/>
      <c r="C233" s="455"/>
      <c r="D233" s="455"/>
      <c r="E233" s="458"/>
      <c r="F233" s="302"/>
      <c r="U233" s="317"/>
    </row>
    <row r="234" spans="1:21" ht="12.75">
      <c r="A234" s="473"/>
      <c r="B234" s="462" t="s">
        <v>227</v>
      </c>
      <c r="C234" s="455"/>
      <c r="D234" s="455"/>
      <c r="E234" s="458"/>
      <c r="F234" s="302"/>
      <c r="U234" s="317"/>
    </row>
    <row r="235" spans="1:21" ht="12.75">
      <c r="A235" s="473" t="s">
        <v>280</v>
      </c>
      <c r="B235" s="463" t="s">
        <v>214</v>
      </c>
      <c r="C235" s="455"/>
      <c r="D235" s="455"/>
      <c r="E235" s="458"/>
      <c r="F235" s="302"/>
      <c r="U235" s="317"/>
    </row>
    <row r="236" spans="1:21" ht="12.75">
      <c r="A236" s="473" t="s">
        <v>281</v>
      </c>
      <c r="B236" s="464" t="s">
        <v>215</v>
      </c>
      <c r="C236" s="455"/>
      <c r="D236" s="455"/>
      <c r="E236" s="458"/>
      <c r="F236" s="302"/>
      <c r="U236" s="317"/>
    </row>
    <row r="237" spans="1:21" ht="12.75">
      <c r="A237" s="473" t="s">
        <v>282</v>
      </c>
      <c r="B237" s="464" t="s">
        <v>216</v>
      </c>
      <c r="C237" s="455"/>
      <c r="D237" s="455"/>
      <c r="E237" s="458"/>
      <c r="F237" s="302"/>
      <c r="U237" s="317"/>
    </row>
    <row r="238" spans="1:21" ht="12.75">
      <c r="A238" s="473" t="s">
        <v>283</v>
      </c>
      <c r="B238" s="464" t="s">
        <v>217</v>
      </c>
      <c r="C238" s="455"/>
      <c r="D238" s="455"/>
      <c r="E238" s="458"/>
      <c r="F238" s="302"/>
      <c r="U238" s="317"/>
    </row>
    <row r="239" spans="1:21" ht="12.75">
      <c r="A239" s="473" t="s">
        <v>284</v>
      </c>
      <c r="B239" s="463" t="s">
        <v>218</v>
      </c>
      <c r="C239" s="455"/>
      <c r="D239" s="455"/>
      <c r="E239" s="458"/>
      <c r="F239" s="302"/>
      <c r="U239" s="317"/>
    </row>
    <row r="240" spans="1:21" ht="12.75">
      <c r="A240" s="473" t="s">
        <v>285</v>
      </c>
      <c r="B240" s="463" t="s">
        <v>219</v>
      </c>
      <c r="C240" s="455"/>
      <c r="D240" s="455"/>
      <c r="E240" s="458"/>
      <c r="F240" s="302"/>
      <c r="U240" s="317"/>
    </row>
    <row r="241" spans="1:21" ht="12.75">
      <c r="A241" s="473" t="s">
        <v>286</v>
      </c>
      <c r="B241" s="465" t="s">
        <v>220</v>
      </c>
      <c r="C241" s="455"/>
      <c r="D241" s="455"/>
      <c r="E241" s="458"/>
      <c r="F241" s="302"/>
      <c r="U241" s="317"/>
    </row>
    <row r="242" spans="1:21" ht="12.75">
      <c r="A242" s="473" t="s">
        <v>287</v>
      </c>
      <c r="B242" s="464" t="s">
        <v>221</v>
      </c>
      <c r="C242" s="455"/>
      <c r="D242" s="455"/>
      <c r="E242" s="458"/>
      <c r="F242" s="302"/>
      <c r="U242" s="317"/>
    </row>
    <row r="243" spans="1:21" ht="12.75">
      <c r="A243" s="473" t="s">
        <v>288</v>
      </c>
      <c r="B243" s="464" t="s">
        <v>222</v>
      </c>
      <c r="C243" s="455"/>
      <c r="D243" s="455"/>
      <c r="E243" s="458"/>
      <c r="F243" s="302"/>
      <c r="U243" s="317"/>
    </row>
    <row r="244" spans="1:21" ht="12.75">
      <c r="A244" s="473"/>
      <c r="B244" s="463"/>
      <c r="C244" s="455"/>
      <c r="D244" s="455"/>
      <c r="E244" s="458"/>
      <c r="F244" s="302"/>
      <c r="U244" s="317"/>
    </row>
    <row r="245" spans="1:21" ht="12.75">
      <c r="A245" s="473"/>
      <c r="B245" s="466" t="s">
        <v>228</v>
      </c>
      <c r="C245" s="455"/>
      <c r="D245" s="455"/>
      <c r="E245" s="458"/>
      <c r="F245" s="302"/>
      <c r="U245" s="317"/>
    </row>
    <row r="246" spans="1:21" ht="12.75">
      <c r="A246" s="473" t="s">
        <v>289</v>
      </c>
      <c r="B246" s="463" t="s">
        <v>223</v>
      </c>
      <c r="C246" s="455"/>
      <c r="D246" s="455"/>
      <c r="E246" s="458"/>
      <c r="F246" s="302"/>
      <c r="U246" s="317"/>
    </row>
    <row r="247" spans="1:21" ht="12.75">
      <c r="A247" s="473" t="s">
        <v>290</v>
      </c>
      <c r="B247" s="463" t="s">
        <v>224</v>
      </c>
      <c r="C247" s="455"/>
      <c r="D247" s="455"/>
      <c r="E247" s="458"/>
      <c r="F247" s="302"/>
      <c r="U247" s="317"/>
    </row>
    <row r="248" spans="1:21" ht="12.75">
      <c r="A248" s="473" t="s">
        <v>291</v>
      </c>
      <c r="B248" s="467" t="s">
        <v>225</v>
      </c>
      <c r="C248" s="455"/>
      <c r="D248" s="455"/>
      <c r="E248" s="458"/>
      <c r="F248" s="302"/>
      <c r="U248" s="317"/>
    </row>
    <row r="249" spans="1:21" ht="12.75">
      <c r="A249" s="473" t="s">
        <v>292</v>
      </c>
      <c r="B249" s="463" t="s">
        <v>226</v>
      </c>
      <c r="C249" s="455"/>
      <c r="D249" s="455"/>
      <c r="E249" s="458"/>
      <c r="F249" s="302"/>
      <c r="U249" s="317"/>
    </row>
    <row r="250" spans="1:6" ht="12.75">
      <c r="A250" s="473"/>
      <c r="B250" s="463"/>
      <c r="C250" s="455"/>
      <c r="D250" s="455"/>
      <c r="E250" s="458"/>
      <c r="F250" s="302"/>
    </row>
    <row r="251" spans="1:6" ht="12.75">
      <c r="A251" s="473"/>
      <c r="B251" s="468" t="s">
        <v>229</v>
      </c>
      <c r="C251" s="455"/>
      <c r="D251" s="455"/>
      <c r="E251" s="458"/>
      <c r="F251" s="302"/>
    </row>
    <row r="252" spans="1:6" ht="12.75">
      <c r="A252" s="473" t="s">
        <v>293</v>
      </c>
      <c r="B252" s="463" t="s">
        <v>230</v>
      </c>
      <c r="C252" s="455"/>
      <c r="D252" s="455"/>
      <c r="E252" s="458"/>
      <c r="F252" s="302"/>
    </row>
    <row r="253" spans="1:6" ht="12.75">
      <c r="A253" s="473" t="s">
        <v>294</v>
      </c>
      <c r="B253" s="469" t="s">
        <v>231</v>
      </c>
      <c r="C253" s="455"/>
      <c r="D253" s="455"/>
      <c r="E253" s="458"/>
      <c r="F253" s="302"/>
    </row>
    <row r="254" spans="1:6" ht="12.75">
      <c r="A254" s="473" t="s">
        <v>295</v>
      </c>
      <c r="B254" s="464" t="s">
        <v>232</v>
      </c>
      <c r="C254" s="455"/>
      <c r="D254" s="455"/>
      <c r="E254" s="458"/>
      <c r="F254" s="302"/>
    </row>
    <row r="255" spans="1:6" ht="12.75">
      <c r="A255" s="473" t="s">
        <v>296</v>
      </c>
      <c r="B255" s="464" t="s">
        <v>233</v>
      </c>
      <c r="C255" s="455"/>
      <c r="D255" s="455"/>
      <c r="E255" s="458"/>
      <c r="F255" s="302"/>
    </row>
    <row r="256" spans="1:6" ht="12.75">
      <c r="A256" s="473" t="s">
        <v>297</v>
      </c>
      <c r="B256" s="464" t="s">
        <v>234</v>
      </c>
      <c r="C256" s="455"/>
      <c r="D256" s="455"/>
      <c r="E256" s="458"/>
      <c r="F256" s="302"/>
    </row>
    <row r="257" spans="1:6" ht="12.75">
      <c r="A257" s="473" t="s">
        <v>298</v>
      </c>
      <c r="B257" s="463" t="s">
        <v>235</v>
      </c>
      <c r="C257" s="455"/>
      <c r="D257" s="455"/>
      <c r="E257" s="458"/>
      <c r="F257" s="302"/>
    </row>
    <row r="258" spans="1:6" ht="12.75">
      <c r="A258" s="473" t="s">
        <v>299</v>
      </c>
      <c r="B258" s="463" t="s">
        <v>236</v>
      </c>
      <c r="C258" s="455"/>
      <c r="D258" s="455"/>
      <c r="E258" s="458"/>
      <c r="F258" s="302"/>
    </row>
    <row r="259" spans="1:6" ht="12.75">
      <c r="A259" s="473" t="s">
        <v>300</v>
      </c>
      <c r="B259" s="463" t="s">
        <v>237</v>
      </c>
      <c r="C259" s="455"/>
      <c r="D259" s="455"/>
      <c r="E259" s="458"/>
      <c r="F259" s="302"/>
    </row>
    <row r="260" spans="1:6" ht="12.75">
      <c r="A260" s="473" t="s">
        <v>301</v>
      </c>
      <c r="B260" s="463" t="s">
        <v>238</v>
      </c>
      <c r="C260" s="455"/>
      <c r="D260" s="455"/>
      <c r="E260" s="458"/>
      <c r="F260" s="302"/>
    </row>
    <row r="261" spans="1:6" ht="12.75">
      <c r="A261" s="473" t="s">
        <v>302</v>
      </c>
      <c r="B261" s="463" t="s">
        <v>239</v>
      </c>
      <c r="C261" s="455"/>
      <c r="D261" s="455"/>
      <c r="E261" s="458"/>
      <c r="F261" s="302"/>
    </row>
    <row r="262" spans="1:6" ht="12.75">
      <c r="A262" s="473" t="s">
        <v>303</v>
      </c>
      <c r="B262" s="463" t="s">
        <v>240</v>
      </c>
      <c r="C262" s="455"/>
      <c r="D262" s="455"/>
      <c r="E262" s="458"/>
      <c r="F262" s="302"/>
    </row>
    <row r="263" spans="1:6" ht="12.75">
      <c r="A263" s="473" t="s">
        <v>304</v>
      </c>
      <c r="B263" s="464" t="s">
        <v>241</v>
      </c>
      <c r="C263" s="455"/>
      <c r="D263" s="455"/>
      <c r="E263" s="458"/>
      <c r="F263" s="302"/>
    </row>
    <row r="264" spans="1:6" ht="12.75">
      <c r="A264" s="473" t="s">
        <v>305</v>
      </c>
      <c r="B264" s="464" t="s">
        <v>242</v>
      </c>
      <c r="C264" s="455"/>
      <c r="D264" s="455"/>
      <c r="E264" s="458"/>
      <c r="F264" s="302"/>
    </row>
    <row r="265" spans="1:6" ht="12.75">
      <c r="A265" s="473" t="s">
        <v>306</v>
      </c>
      <c r="B265" s="464" t="s">
        <v>243</v>
      </c>
      <c r="C265" s="455"/>
      <c r="D265" s="455"/>
      <c r="E265" s="458"/>
      <c r="F265" s="302"/>
    </row>
    <row r="266" spans="1:6" ht="12.75">
      <c r="A266" s="473" t="s">
        <v>307</v>
      </c>
      <c r="B266" s="463" t="s">
        <v>244</v>
      </c>
      <c r="C266" s="455"/>
      <c r="D266" s="455"/>
      <c r="E266" s="458"/>
      <c r="F266" s="302"/>
    </row>
    <row r="267" spans="1:6" ht="12.75">
      <c r="A267" s="473" t="s">
        <v>308</v>
      </c>
      <c r="B267" s="463" t="s">
        <v>245</v>
      </c>
      <c r="C267" s="455"/>
      <c r="D267" s="455"/>
      <c r="E267" s="458"/>
      <c r="F267" s="302"/>
    </row>
    <row r="268" spans="1:6" ht="12.75">
      <c r="A268" s="473" t="s">
        <v>309</v>
      </c>
      <c r="B268" s="463" t="s">
        <v>246</v>
      </c>
      <c r="C268" s="455"/>
      <c r="D268" s="455"/>
      <c r="E268" s="458"/>
      <c r="F268" s="302"/>
    </row>
    <row r="269" spans="1:6" ht="12.75">
      <c r="A269" s="473" t="s">
        <v>310</v>
      </c>
      <c r="B269" s="463" t="s">
        <v>247</v>
      </c>
      <c r="C269" s="455"/>
      <c r="D269" s="455"/>
      <c r="E269" s="458"/>
      <c r="F269" s="302"/>
    </row>
    <row r="270" spans="1:6" ht="12.75">
      <c r="A270" s="473" t="s">
        <v>311</v>
      </c>
      <c r="B270" s="463" t="s">
        <v>248</v>
      </c>
      <c r="C270" s="455"/>
      <c r="D270" s="455"/>
      <c r="E270" s="458"/>
      <c r="F270" s="302"/>
    </row>
    <row r="271" spans="1:6" ht="12.75">
      <c r="A271" s="473" t="s">
        <v>312</v>
      </c>
      <c r="B271" s="463" t="s">
        <v>249</v>
      </c>
      <c r="C271" s="455"/>
      <c r="D271" s="455"/>
      <c r="E271" s="458"/>
      <c r="F271" s="302"/>
    </row>
    <row r="272" spans="1:6" ht="13.5" thickBot="1">
      <c r="A272" s="473" t="s">
        <v>313</v>
      </c>
      <c r="B272" s="471" t="s">
        <v>250</v>
      </c>
      <c r="C272" s="459"/>
      <c r="D272" s="459"/>
      <c r="E272" s="460"/>
      <c r="F272" s="302"/>
    </row>
    <row r="273" spans="1:5" ht="12.75">
      <c r="A273"/>
      <c r="B273"/>
      <c r="C273"/>
      <c r="D273" s="302"/>
      <c r="E273" s="303"/>
    </row>
    <row r="274" spans="1:5" ht="12.75">
      <c r="A274"/>
      <c r="B274"/>
      <c r="C274"/>
      <c r="D274" s="302"/>
      <c r="E274" s="303"/>
    </row>
    <row r="275" spans="1:5" ht="12.75">
      <c r="A275"/>
      <c r="B275"/>
      <c r="C275"/>
      <c r="D275" s="302"/>
      <c r="E275" s="303"/>
    </row>
    <row r="276" spans="1:5" ht="12.75">
      <c r="A276"/>
      <c r="B276"/>
      <c r="C276"/>
      <c r="D276" s="302"/>
      <c r="E276" s="303"/>
    </row>
    <row r="277" spans="1:4" ht="12.75">
      <c r="A277"/>
      <c r="B277" s="317"/>
      <c r="C277"/>
      <c r="D277"/>
    </row>
    <row r="278" spans="1:4" ht="12.75">
      <c r="A278"/>
      <c r="B278" s="44"/>
      <c r="C278"/>
      <c r="D278"/>
    </row>
    <row r="279" spans="1:4" ht="12.75">
      <c r="A279"/>
      <c r="B279" s="44"/>
      <c r="C279"/>
      <c r="D279"/>
    </row>
    <row r="280" spans="1:4" ht="12.75">
      <c r="A280"/>
      <c r="B280" s="44"/>
      <c r="C280"/>
      <c r="D280"/>
    </row>
    <row r="281" spans="1:4" ht="12.75">
      <c r="A281"/>
      <c r="B281" s="44"/>
      <c r="C281"/>
      <c r="D281"/>
    </row>
    <row r="282" spans="1:4" ht="12.75">
      <c r="A282"/>
      <c r="C282"/>
      <c r="D282"/>
    </row>
    <row r="283" spans="1:4" ht="12.75">
      <c r="A283"/>
      <c r="C283"/>
      <c r="D283"/>
    </row>
    <row r="284" spans="1:4" ht="12.75">
      <c r="A284"/>
      <c r="C284"/>
      <c r="D284"/>
    </row>
    <row r="285" spans="1:4" ht="12.75">
      <c r="A285"/>
      <c r="C285"/>
      <c r="D285"/>
    </row>
    <row r="286" spans="1:4" ht="12.75">
      <c r="A286"/>
      <c r="C286"/>
      <c r="D286"/>
    </row>
    <row r="287" spans="1:4" ht="12.75">
      <c r="A287"/>
      <c r="C287"/>
      <c r="D287"/>
    </row>
    <row r="288" spans="1:4" ht="12.75">
      <c r="A288"/>
      <c r="C288"/>
      <c r="D288"/>
    </row>
    <row r="289" spans="1:4" ht="12.75">
      <c r="A289"/>
      <c r="C289"/>
      <c r="D289"/>
    </row>
    <row r="290" spans="1:4" ht="12.75">
      <c r="A290"/>
      <c r="C290"/>
      <c r="D290"/>
    </row>
    <row r="291" spans="1:4" ht="12.75">
      <c r="A291"/>
      <c r="C291"/>
      <c r="D291"/>
    </row>
    <row r="292" spans="1:4" ht="12.75">
      <c r="A292"/>
      <c r="C292"/>
      <c r="D292"/>
    </row>
    <row r="293" spans="1:4" ht="12.75">
      <c r="A293"/>
      <c r="C293"/>
      <c r="D293"/>
    </row>
    <row r="294" spans="1:4" ht="12.75">
      <c r="A294"/>
      <c r="C294"/>
      <c r="D294"/>
    </row>
    <row r="295" spans="1:4" ht="12.75">
      <c r="A295"/>
      <c r="C295"/>
      <c r="D295"/>
    </row>
    <row r="296" spans="1:4" ht="12.75">
      <c r="A296"/>
      <c r="C296"/>
      <c r="D296"/>
    </row>
  </sheetData>
  <sheetProtection/>
  <mergeCells count="3">
    <mergeCell ref="R5:R6"/>
    <mergeCell ref="T5:T6"/>
    <mergeCell ref="S5:S6"/>
  </mergeCells>
  <printOptions/>
  <pageMargins left="0.5905511811023623" right="0.5905511811023623" top="0.3937007874015748" bottom="0.3937007874015748" header="0.1968503937007874" footer="0.1968503937007874"/>
  <pageSetup fitToHeight="2" fitToWidth="2" horizontalDpi="200" verticalDpi="200" orientation="landscape" paperSize="9" scale="74"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C65"/>
  <sheetViews>
    <sheetView zoomScale="90" zoomScaleNormal="90" zoomScalePageLayoutView="0" workbookViewId="0" topLeftCell="A1">
      <pane xSplit="4" ySplit="8" topLeftCell="E9" activePane="bottomRight" state="frozen"/>
      <selection pane="topLeft" activeCell="A1" sqref="A1"/>
      <selection pane="topRight" activeCell="K1" sqref="K1"/>
      <selection pane="bottomLeft" activeCell="A9" sqref="A9"/>
      <selection pane="bottomRight" activeCell="F36" sqref="F36"/>
    </sheetView>
  </sheetViews>
  <sheetFormatPr defaultColWidth="11.421875" defaultRowHeight="12.75" outlineLevelRow="2" outlineLevelCol="1"/>
  <cols>
    <col min="1" max="1" width="5.00390625" style="0" customWidth="1" outlineLevel="1"/>
    <col min="2" max="2" width="10.7109375" style="44" customWidth="1" outlineLevel="1"/>
    <col min="3" max="3" width="22.7109375" style="0" bestFit="1" customWidth="1" outlineLevel="1"/>
    <col min="4" max="4" width="15.00390625" style="253" customWidth="1"/>
    <col min="5" max="6" width="9.00390625" style="156" customWidth="1"/>
    <col min="7" max="7" width="11.8515625" style="97" customWidth="1"/>
    <col min="8" max="8" width="9.140625" style="156" customWidth="1"/>
    <col min="9" max="9" width="9.8515625" style="91" customWidth="1"/>
    <col min="10" max="10" width="9.7109375" style="91" customWidth="1"/>
    <col min="11" max="11" width="9.8515625" style="156" customWidth="1"/>
    <col min="12" max="12" width="10.7109375" style="91" bestFit="1" customWidth="1"/>
  </cols>
  <sheetData>
    <row r="1" spans="1:55" s="20" customFormat="1" ht="15.75">
      <c r="A1" s="205"/>
      <c r="B1" s="205"/>
      <c r="C1" s="250" t="s">
        <v>66</v>
      </c>
      <c r="D1" s="252"/>
      <c r="E1" s="184" t="s">
        <v>2</v>
      </c>
      <c r="F1" s="185"/>
      <c r="G1" s="123" t="s">
        <v>68</v>
      </c>
      <c r="H1" s="103"/>
      <c r="I1" s="183" t="s">
        <v>69</v>
      </c>
      <c r="J1" s="176"/>
      <c r="K1" s="176"/>
      <c r="L1" s="166"/>
      <c r="M1" s="62"/>
      <c r="N1" s="62"/>
      <c r="O1" s="62"/>
      <c r="P1" s="62"/>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row>
    <row r="2" spans="1:55" s="1" customFormat="1" ht="47.25" customHeight="1">
      <c r="A2" s="205" t="s">
        <v>172</v>
      </c>
      <c r="B2" s="206"/>
      <c r="C2" s="251" t="s">
        <v>67</v>
      </c>
      <c r="D2" s="253"/>
      <c r="E2" s="157" t="s">
        <v>1</v>
      </c>
      <c r="F2" s="157" t="s">
        <v>3</v>
      </c>
      <c r="G2" s="74" t="s">
        <v>155</v>
      </c>
      <c r="H2" s="138" t="s">
        <v>3</v>
      </c>
      <c r="I2" s="167" t="s">
        <v>4</v>
      </c>
      <c r="J2" s="167" t="s">
        <v>47</v>
      </c>
      <c r="K2" s="167" t="s">
        <v>5</v>
      </c>
      <c r="L2" s="167" t="s">
        <v>3</v>
      </c>
      <c r="M2" s="24"/>
      <c r="N2" s="24"/>
      <c r="O2" s="24"/>
      <c r="P2" s="24"/>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s="236" customFormat="1" ht="6.75" customHeight="1" outlineLevel="1">
      <c r="A3" s="227"/>
      <c r="B3" s="227"/>
      <c r="C3" s="228"/>
      <c r="D3" s="254"/>
      <c r="E3" s="229"/>
      <c r="F3" s="229"/>
      <c r="G3" s="231"/>
      <c r="H3" s="229"/>
      <c r="I3" s="232"/>
      <c r="J3" s="235"/>
      <c r="K3" s="229"/>
      <c r="L3" s="232"/>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row>
    <row r="4" spans="3:55" s="29" customFormat="1" ht="12.75" outlineLevel="1">
      <c r="C4" s="129"/>
      <c r="D4" s="255" t="s">
        <v>60</v>
      </c>
      <c r="E4" s="159" t="s">
        <v>37</v>
      </c>
      <c r="F4" s="141" t="s">
        <v>38</v>
      </c>
      <c r="G4" s="76" t="s">
        <v>51</v>
      </c>
      <c r="H4" s="141" t="s">
        <v>52</v>
      </c>
      <c r="I4" s="169" t="s">
        <v>59</v>
      </c>
      <c r="J4" s="105" t="s">
        <v>63</v>
      </c>
      <c r="K4" s="141" t="s">
        <v>50</v>
      </c>
      <c r="L4" s="105" t="s">
        <v>49</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row>
    <row r="5" spans="3:55" s="12" customFormat="1" ht="12.75" outlineLevel="1">
      <c r="C5" s="15"/>
      <c r="D5" s="256" t="s">
        <v>61</v>
      </c>
      <c r="E5" s="142">
        <f>'Data input'!F9</f>
        <v>0.8</v>
      </c>
      <c r="F5" s="142">
        <f>'Data input'!G9</f>
        <v>0</v>
      </c>
      <c r="G5" s="77">
        <f>'Data input'!J9</f>
        <v>0.9787589605552597</v>
      </c>
      <c r="H5" s="142">
        <f>'Data input'!K9</f>
        <v>0</v>
      </c>
      <c r="I5" s="142">
        <f>'Data input'!L9</f>
        <v>0</v>
      </c>
      <c r="J5" s="106">
        <f>'Data input'!O9</f>
        <v>0</v>
      </c>
      <c r="K5" s="182">
        <f>'Data input'!P9</f>
        <v>0</v>
      </c>
      <c r="L5" s="142">
        <f>'Data input'!Q9</f>
        <v>0</v>
      </c>
      <c r="M5" s="24"/>
      <c r="N5" s="24"/>
      <c r="O5" s="24"/>
      <c r="P5" s="24"/>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55" s="99" customFormat="1" ht="12.75" outlineLevel="1">
      <c r="A6" s="12"/>
      <c r="B6" s="12"/>
      <c r="C6" s="15"/>
      <c r="D6" s="259" t="s">
        <v>179</v>
      </c>
      <c r="E6" s="182">
        <f>'Data input'!F10</f>
        <v>80</v>
      </c>
      <c r="F6" s="182">
        <f>'Data input'!G10</f>
        <v>0</v>
      </c>
      <c r="G6" s="287">
        <f>'Data input'!J10</f>
        <v>6017875</v>
      </c>
      <c r="H6" s="182">
        <f>'Data input'!K10</f>
        <v>0</v>
      </c>
      <c r="I6" s="182">
        <f>'Data input'!L10</f>
        <v>0</v>
      </c>
      <c r="J6" s="287">
        <f>'Data input'!O10</f>
        <v>0</v>
      </c>
      <c r="K6" s="212">
        <f>'Data input'!P10</f>
        <v>0</v>
      </c>
      <c r="L6" s="212">
        <f>'Data input'!Q10</f>
        <v>0</v>
      </c>
      <c r="M6" s="24"/>
      <c r="N6" s="24"/>
      <c r="O6" s="24"/>
      <c r="P6" s="24"/>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55" s="99" customFormat="1" ht="12.75" outlineLevel="1">
      <c r="A7" s="12"/>
      <c r="B7" s="12"/>
      <c r="C7" s="15"/>
      <c r="D7" s="259" t="s">
        <v>180</v>
      </c>
      <c r="E7" s="182">
        <f>'Data input'!F11</f>
        <v>100</v>
      </c>
      <c r="F7" s="182">
        <f>'Data input'!G11</f>
        <v>100</v>
      </c>
      <c r="G7" s="287">
        <f>'Data input'!J11</f>
        <v>6148475</v>
      </c>
      <c r="H7" s="182">
        <f>'Data input'!K11</f>
        <v>100</v>
      </c>
      <c r="I7" s="182">
        <f>'Data input'!L11</f>
        <v>100</v>
      </c>
      <c r="J7" s="287">
        <f>'Data input'!O11</f>
        <v>100</v>
      </c>
      <c r="K7" s="212">
        <f>'Data input'!P11</f>
        <v>0</v>
      </c>
      <c r="L7" s="212">
        <f>'Data input'!Q11</f>
        <v>0</v>
      </c>
      <c r="M7" s="24"/>
      <c r="N7" s="24"/>
      <c r="O7" s="24"/>
      <c r="P7" s="24"/>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s="6" customFormat="1" ht="6.75" customHeight="1" outlineLevel="1">
      <c r="A8" s="4"/>
      <c r="B8" s="4"/>
      <c r="C8" s="130"/>
      <c r="D8" s="257"/>
      <c r="E8" s="143"/>
      <c r="F8" s="150"/>
      <c r="G8" s="119"/>
      <c r="H8" s="143"/>
      <c r="I8" s="107"/>
      <c r="J8" s="78"/>
      <c r="K8" s="150"/>
      <c r="L8" s="114"/>
      <c r="M8" s="24"/>
      <c r="N8" s="24"/>
      <c r="O8" s="24"/>
      <c r="P8" s="24"/>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s="53" customFormat="1" ht="27.75" customHeight="1">
      <c r="A9" s="203" t="s">
        <v>62</v>
      </c>
      <c r="B9" s="204"/>
      <c r="C9" s="204"/>
      <c r="D9" s="213"/>
      <c r="E9" s="213"/>
      <c r="F9" s="52"/>
      <c r="G9" s="79"/>
      <c r="H9" s="79"/>
      <c r="I9" s="79"/>
      <c r="J9" s="79"/>
      <c r="K9" s="79"/>
      <c r="L9" s="79"/>
      <c r="M9" s="24"/>
      <c r="N9" s="24"/>
      <c r="O9" s="24"/>
      <c r="P9" s="24"/>
      <c r="Q9"/>
      <c r="R9"/>
      <c r="S9"/>
      <c r="T9"/>
      <c r="U9"/>
      <c r="V9"/>
      <c r="W9"/>
      <c r="X9"/>
      <c r="Y9"/>
      <c r="Z9"/>
      <c r="AA9"/>
      <c r="AB9"/>
      <c r="AC9"/>
      <c r="AD9"/>
      <c r="AE9"/>
      <c r="AF9"/>
      <c r="AG9"/>
      <c r="AH9"/>
      <c r="AI9"/>
      <c r="AJ9"/>
      <c r="AK9"/>
      <c r="AL9"/>
      <c r="AM9"/>
      <c r="AN9"/>
      <c r="AO9"/>
      <c r="AP9"/>
      <c r="AQ9"/>
      <c r="AR9"/>
      <c r="AS9"/>
      <c r="AT9"/>
      <c r="AU9"/>
      <c r="AV9"/>
      <c r="AW9"/>
      <c r="AX9"/>
      <c r="AY9"/>
      <c r="AZ9"/>
      <c r="BA9"/>
      <c r="BB9"/>
      <c r="BC9"/>
    </row>
    <row r="10" spans="1:55" s="236" customFormat="1" ht="7.5" customHeight="1">
      <c r="A10" s="237"/>
      <c r="B10" s="237"/>
      <c r="C10" s="238"/>
      <c r="D10" s="257"/>
      <c r="E10" s="150"/>
      <c r="F10" s="150"/>
      <c r="G10" s="121"/>
      <c r="H10" s="150"/>
      <c r="I10" s="114"/>
      <c r="J10" s="86"/>
      <c r="K10" s="150"/>
      <c r="L10" s="114"/>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row>
    <row r="11" spans="2:55" s="29" customFormat="1" ht="12.75" outlineLevel="2">
      <c r="B11" s="29" t="s">
        <v>56</v>
      </c>
      <c r="C11" s="129"/>
      <c r="D11" s="255" t="s">
        <v>156</v>
      </c>
      <c r="E11" s="159"/>
      <c r="F11" s="141"/>
      <c r="G11" s="76"/>
      <c r="H11" s="141"/>
      <c r="I11" s="169" t="s">
        <v>96</v>
      </c>
      <c r="J11" s="105"/>
      <c r="K11" s="141" t="s">
        <v>36</v>
      </c>
      <c r="L11" s="105" t="s">
        <v>36</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row>
    <row r="12" spans="2:55" s="14" customFormat="1" ht="12.75" outlineLevel="2">
      <c r="B12" s="25"/>
      <c r="C12" s="26"/>
      <c r="D12" s="259" t="s">
        <v>157</v>
      </c>
      <c r="E12" s="160"/>
      <c r="F12" s="144"/>
      <c r="G12" s="80"/>
      <c r="H12" s="144"/>
      <c r="I12" s="77">
        <f>'Data input'!L17</f>
        <v>0</v>
      </c>
      <c r="J12" s="106"/>
      <c r="K12" s="144"/>
      <c r="L12" s="109"/>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row>
    <row r="13" spans="2:55" s="14" customFormat="1" ht="12.75" outlineLevel="2">
      <c r="B13" s="25"/>
      <c r="C13" s="26"/>
      <c r="D13" s="259" t="s">
        <v>179</v>
      </c>
      <c r="E13" s="160"/>
      <c r="F13" s="144"/>
      <c r="G13" s="80"/>
      <c r="H13" s="144"/>
      <c r="I13" s="288">
        <f>'Data input'!L18</f>
        <v>0</v>
      </c>
      <c r="J13" s="106"/>
      <c r="K13" s="144"/>
      <c r="L13" s="109"/>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row>
    <row r="14" spans="2:55" s="14" customFormat="1" ht="12.75" outlineLevel="2">
      <c r="B14" s="25"/>
      <c r="C14" s="26"/>
      <c r="D14" s="259" t="s">
        <v>180</v>
      </c>
      <c r="E14" s="160"/>
      <c r="F14" s="144"/>
      <c r="G14" s="80"/>
      <c r="H14" s="144"/>
      <c r="I14" s="288">
        <f>'Data input'!L19</f>
        <v>100</v>
      </c>
      <c r="J14" s="106"/>
      <c r="K14" s="144"/>
      <c r="L14" s="109"/>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row>
    <row r="15" spans="1:55" s="249" customFormat="1" ht="9.75" customHeight="1" outlineLevel="1">
      <c r="A15" s="239"/>
      <c r="B15" s="239"/>
      <c r="C15" s="240"/>
      <c r="D15" s="257"/>
      <c r="E15" s="241"/>
      <c r="F15" s="241"/>
      <c r="G15" s="243"/>
      <c r="H15" s="241"/>
      <c r="I15" s="244"/>
      <c r="J15" s="247"/>
      <c r="K15" s="241"/>
      <c r="L15" s="244"/>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8"/>
      <c r="AY15" s="248"/>
      <c r="AZ15" s="248"/>
      <c r="BA15" s="248"/>
      <c r="BB15" s="248"/>
      <c r="BC15" s="248"/>
    </row>
    <row r="16" spans="2:55" s="29" customFormat="1" ht="12.75" outlineLevel="2">
      <c r="B16" s="31" t="s">
        <v>53</v>
      </c>
      <c r="C16" s="129"/>
      <c r="D16" s="255" t="s">
        <v>156</v>
      </c>
      <c r="E16" s="141" t="s">
        <v>94</v>
      </c>
      <c r="F16" s="141" t="s">
        <v>95</v>
      </c>
      <c r="G16" s="84" t="s">
        <v>92</v>
      </c>
      <c r="H16" s="141" t="s">
        <v>93</v>
      </c>
      <c r="I16" s="105"/>
      <c r="J16" s="115"/>
      <c r="K16" s="141" t="s">
        <v>36</v>
      </c>
      <c r="L16" s="105" t="s">
        <v>36</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row>
    <row r="17" spans="2:55" s="14" customFormat="1" ht="12.75" outlineLevel="2">
      <c r="B17" s="42"/>
      <c r="C17" s="26"/>
      <c r="D17" s="259" t="s">
        <v>157</v>
      </c>
      <c r="E17" s="142">
        <f>'Data input'!F25</f>
        <v>0.868421052631579</v>
      </c>
      <c r="F17" s="142">
        <f>'Data input'!G25</f>
        <v>0</v>
      </c>
      <c r="G17" s="77">
        <f>'Data input'!J25</f>
        <v>1</v>
      </c>
      <c r="H17" s="142">
        <f>'Data input'!K25</f>
        <v>0</v>
      </c>
      <c r="I17" s="171"/>
      <c r="J17" s="109"/>
      <c r="K17" s="144"/>
      <c r="L17" s="109"/>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2:55" s="14" customFormat="1" ht="12.75" outlineLevel="2">
      <c r="B18" s="42"/>
      <c r="C18" s="26"/>
      <c r="D18" s="259" t="s">
        <v>179</v>
      </c>
      <c r="E18" s="182">
        <f>'Data input'!F26</f>
        <v>33</v>
      </c>
      <c r="F18" s="182">
        <f>'Data input'!G26</f>
        <v>0</v>
      </c>
      <c r="G18" s="287">
        <f>'Data input'!J26</f>
        <v>2481400</v>
      </c>
      <c r="H18" s="182">
        <f>'Data input'!K26</f>
        <v>0</v>
      </c>
      <c r="I18" s="171"/>
      <c r="J18" s="109"/>
      <c r="K18" s="144"/>
      <c r="L18" s="109"/>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spans="2:55" s="14" customFormat="1" ht="12.75" outlineLevel="2">
      <c r="B19" s="42"/>
      <c r="C19" s="26"/>
      <c r="D19" s="259" t="s">
        <v>180</v>
      </c>
      <c r="E19" s="182">
        <f>'Data input'!F27</f>
        <v>38</v>
      </c>
      <c r="F19" s="182">
        <f>'Data input'!G27</f>
        <v>38</v>
      </c>
      <c r="G19" s="287">
        <f>'Data input'!J27</f>
        <v>2481400</v>
      </c>
      <c r="H19" s="182">
        <f>'Data input'!K27</f>
        <v>38</v>
      </c>
      <c r="I19" s="171"/>
      <c r="J19" s="109"/>
      <c r="K19" s="144"/>
      <c r="L19" s="10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row>
    <row r="20" spans="1:55" s="249" customFormat="1" ht="5.25" customHeight="1" outlineLevel="1">
      <c r="A20" s="239"/>
      <c r="B20" s="239"/>
      <c r="C20" s="240"/>
      <c r="D20" s="257"/>
      <c r="E20" s="241"/>
      <c r="F20" s="241"/>
      <c r="G20" s="243"/>
      <c r="H20" s="241"/>
      <c r="I20" s="244"/>
      <c r="J20" s="247"/>
      <c r="K20" s="241"/>
      <c r="L20" s="244"/>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c r="AZ20" s="248"/>
      <c r="BA20" s="248"/>
      <c r="BB20" s="248"/>
      <c r="BC20" s="248"/>
    </row>
    <row r="21" spans="2:55" s="29" customFormat="1" ht="12.75" outlineLevel="2">
      <c r="B21" s="31" t="s">
        <v>54</v>
      </c>
      <c r="C21" s="129"/>
      <c r="D21" s="255" t="s">
        <v>156</v>
      </c>
      <c r="E21" s="141" t="s">
        <v>84</v>
      </c>
      <c r="F21" s="141" t="s">
        <v>85</v>
      </c>
      <c r="G21" s="84" t="s">
        <v>82</v>
      </c>
      <c r="H21" s="151" t="s">
        <v>83</v>
      </c>
      <c r="I21" s="105"/>
      <c r="J21" s="115"/>
      <c r="K21" s="141"/>
      <c r="L21" s="105"/>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row>
    <row r="22" spans="2:55" s="14" customFormat="1" ht="12.75" outlineLevel="2">
      <c r="B22" s="42"/>
      <c r="C22" s="26"/>
      <c r="D22" s="259" t="s">
        <v>157</v>
      </c>
      <c r="E22" s="142">
        <f>'Data input'!F73</f>
        <v>0.9130434782608695</v>
      </c>
      <c r="F22" s="142">
        <f>'Data input'!G73</f>
        <v>0</v>
      </c>
      <c r="G22" s="77">
        <f>'Data input'!J73</f>
        <v>1</v>
      </c>
      <c r="H22" s="142">
        <f>'Data input'!K73</f>
        <v>0</v>
      </c>
      <c r="I22" s="109"/>
      <c r="J22" s="109"/>
      <c r="K22" s="144"/>
      <c r="L22" s="109"/>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row>
    <row r="23" spans="2:55" s="14" customFormat="1" ht="12.75" outlineLevel="2">
      <c r="B23" s="42"/>
      <c r="C23" s="26"/>
      <c r="D23" s="259" t="s">
        <v>179</v>
      </c>
      <c r="E23" s="182">
        <f>'Data input'!F74</f>
        <v>21</v>
      </c>
      <c r="F23" s="182">
        <f>'Data input'!G74</f>
        <v>0</v>
      </c>
      <c r="G23" s="287">
        <f>'Data input'!J74</f>
        <v>1184835</v>
      </c>
      <c r="H23" s="182">
        <f>'Data input'!K74</f>
        <v>0</v>
      </c>
      <c r="I23" s="109"/>
      <c r="J23" s="109"/>
      <c r="K23" s="144"/>
      <c r="L23" s="109"/>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row>
    <row r="24" spans="2:55" s="14" customFormat="1" ht="12.75" outlineLevel="2">
      <c r="B24" s="42"/>
      <c r="C24" s="26"/>
      <c r="D24" s="259" t="s">
        <v>180</v>
      </c>
      <c r="E24" s="182">
        <f>'Data input'!F75</f>
        <v>23</v>
      </c>
      <c r="F24" s="182">
        <f>'Data input'!G75</f>
        <v>23</v>
      </c>
      <c r="G24" s="287">
        <f>'Data input'!J75</f>
        <v>1184835</v>
      </c>
      <c r="H24" s="182">
        <f>'Data input'!K75</f>
        <v>23</v>
      </c>
      <c r="I24" s="109"/>
      <c r="J24" s="109"/>
      <c r="K24" s="144"/>
      <c r="L24" s="109"/>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row>
    <row r="25" spans="1:55" s="249" customFormat="1" ht="5.25" customHeight="1" outlineLevel="1">
      <c r="A25" s="239"/>
      <c r="B25" s="239"/>
      <c r="C25" s="240"/>
      <c r="D25" s="257"/>
      <c r="E25" s="241"/>
      <c r="F25" s="241"/>
      <c r="G25" s="243"/>
      <c r="H25" s="241"/>
      <c r="I25" s="244"/>
      <c r="J25" s="247"/>
      <c r="K25" s="241"/>
      <c r="L25" s="244"/>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48"/>
      <c r="AY25" s="248"/>
      <c r="AZ25" s="248"/>
      <c r="BA25" s="248"/>
      <c r="BB25" s="248"/>
      <c r="BC25" s="248"/>
    </row>
    <row r="26" spans="2:55" s="29" customFormat="1" ht="12.75" outlineLevel="2">
      <c r="B26" s="31" t="s">
        <v>55</v>
      </c>
      <c r="C26" s="129"/>
      <c r="D26" s="255" t="s">
        <v>156</v>
      </c>
      <c r="E26" s="141" t="s">
        <v>79</v>
      </c>
      <c r="F26" s="141" t="s">
        <v>80</v>
      </c>
      <c r="G26" s="84" t="s">
        <v>76</v>
      </c>
      <c r="H26" s="141" t="s">
        <v>75</v>
      </c>
      <c r="I26" s="105"/>
      <c r="J26" s="115"/>
      <c r="K26" s="141"/>
      <c r="L26" s="105"/>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row>
    <row r="27" spans="2:55" s="14" customFormat="1" ht="12.75" outlineLevel="2">
      <c r="B27" s="42"/>
      <c r="C27" s="26"/>
      <c r="D27" s="259" t="s">
        <v>157</v>
      </c>
      <c r="E27" s="142">
        <f>'Data input'!F104</f>
        <v>0.6666666666666666</v>
      </c>
      <c r="F27" s="142">
        <f>'Data input'!G104</f>
        <v>0</v>
      </c>
      <c r="G27" s="77">
        <f>'Data input'!J104</f>
        <v>0.9473862317906407</v>
      </c>
      <c r="H27" s="142">
        <f>'Data input'!K104</f>
        <v>0</v>
      </c>
      <c r="I27" s="109"/>
      <c r="J27" s="109"/>
      <c r="K27" s="144"/>
      <c r="L27" s="109"/>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row>
    <row r="28" spans="2:55" s="14" customFormat="1" ht="12.75" outlineLevel="2">
      <c r="B28" s="42"/>
      <c r="C28" s="26"/>
      <c r="D28" s="259" t="s">
        <v>179</v>
      </c>
      <c r="E28" s="182">
        <f>'Data input'!F105</f>
        <v>26</v>
      </c>
      <c r="F28" s="182">
        <f>'Data input'!G105</f>
        <v>0</v>
      </c>
      <c r="G28" s="287">
        <f>'Data input'!J105</f>
        <v>2351640</v>
      </c>
      <c r="H28" s="182">
        <f>'Data input'!K105</f>
        <v>0</v>
      </c>
      <c r="I28" s="109"/>
      <c r="J28" s="109"/>
      <c r="K28" s="144"/>
      <c r="L28" s="109"/>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row>
    <row r="29" spans="2:55" s="14" customFormat="1" ht="12.75" outlineLevel="2">
      <c r="B29" s="42"/>
      <c r="C29" s="26"/>
      <c r="D29" s="259" t="s">
        <v>180</v>
      </c>
      <c r="E29" s="182">
        <f>'Data input'!F106</f>
        <v>39</v>
      </c>
      <c r="F29" s="182">
        <f>'Data input'!G106</f>
        <v>39</v>
      </c>
      <c r="G29" s="287">
        <f>'Data input'!J106</f>
        <v>2482240</v>
      </c>
      <c r="H29" s="182">
        <f>'Data input'!K106</f>
        <v>39</v>
      </c>
      <c r="I29" s="109"/>
      <c r="J29" s="109"/>
      <c r="K29" s="144"/>
      <c r="L29" s="10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row r="30" spans="1:55" s="249" customFormat="1" ht="6.75" customHeight="1" outlineLevel="1">
      <c r="A30" s="239"/>
      <c r="B30" s="239"/>
      <c r="C30" s="240"/>
      <c r="D30" s="257"/>
      <c r="E30" s="241"/>
      <c r="F30" s="241"/>
      <c r="G30" s="243"/>
      <c r="H30" s="241"/>
      <c r="I30" s="244"/>
      <c r="J30" s="247"/>
      <c r="K30" s="241"/>
      <c r="L30" s="244"/>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8"/>
      <c r="AR30" s="248"/>
      <c r="AS30" s="248"/>
      <c r="AT30" s="248"/>
      <c r="AU30" s="248"/>
      <c r="AV30" s="248"/>
      <c r="AW30" s="248"/>
      <c r="AX30" s="248"/>
      <c r="AY30" s="248"/>
      <c r="AZ30" s="248"/>
      <c r="BA30" s="248"/>
      <c r="BB30" s="248"/>
      <c r="BC30" s="248"/>
    </row>
    <row r="31" spans="1:55" s="299" customFormat="1" ht="25.5" customHeight="1">
      <c r="A31" s="293" t="s">
        <v>178</v>
      </c>
      <c r="B31" s="294"/>
      <c r="C31" s="295"/>
      <c r="D31" s="296"/>
      <c r="E31" s="296"/>
      <c r="F31" s="297"/>
      <c r="G31" s="298"/>
      <c r="H31" s="298"/>
      <c r="I31" s="298"/>
      <c r="J31" s="298"/>
      <c r="K31" s="298"/>
      <c r="L31" s="298"/>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row>
    <row r="32" spans="1:55" s="6" customFormat="1" ht="7.5" customHeight="1" outlineLevel="1">
      <c r="A32" s="4"/>
      <c r="B32" s="4"/>
      <c r="C32" s="130"/>
      <c r="D32" s="257"/>
      <c r="E32" s="143"/>
      <c r="F32" s="150"/>
      <c r="G32" s="119"/>
      <c r="H32" s="150"/>
      <c r="I32" s="107"/>
      <c r="J32" s="78"/>
      <c r="K32" s="150"/>
      <c r="L32" s="114"/>
      <c r="M32" s="24"/>
      <c r="N32" s="24"/>
      <c r="O32" s="24"/>
      <c r="P32" s="24"/>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2:55" s="29" customFormat="1" ht="12.75" outlineLevel="2">
      <c r="B33" s="31" t="s">
        <v>40</v>
      </c>
      <c r="C33" s="129"/>
      <c r="D33" s="255" t="s">
        <v>156</v>
      </c>
      <c r="E33" s="159" t="s">
        <v>71</v>
      </c>
      <c r="F33" s="141" t="s">
        <v>72</v>
      </c>
      <c r="G33" s="76"/>
      <c r="H33" s="141"/>
      <c r="I33" s="169" t="s">
        <v>103</v>
      </c>
      <c r="J33" s="210"/>
      <c r="K33" s="141" t="s">
        <v>50</v>
      </c>
      <c r="L33" s="105" t="s">
        <v>49</v>
      </c>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3:55" s="14" customFormat="1" ht="12.75" outlineLevel="2">
      <c r="C34" s="26"/>
      <c r="D34" s="259" t="s">
        <v>157</v>
      </c>
      <c r="E34" s="142">
        <f>'Data input'!F157</f>
        <v>0</v>
      </c>
      <c r="F34" s="142">
        <f>'Data input'!G157</f>
        <v>0</v>
      </c>
      <c r="G34" s="80"/>
      <c r="H34" s="144"/>
      <c r="I34" s="142">
        <f>'Data input'!L157</f>
        <v>0</v>
      </c>
      <c r="J34" s="109"/>
      <c r="K34" s="182">
        <f>'Data input'!P157</f>
        <v>0</v>
      </c>
      <c r="L34" s="142">
        <f>'Data input'!Q157</f>
        <v>0</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3:55" s="14" customFormat="1" ht="12.75" outlineLevel="2">
      <c r="C35" s="26"/>
      <c r="D35" s="259" t="s">
        <v>179</v>
      </c>
      <c r="E35" s="182">
        <f>'Data input'!F158</f>
        <v>0</v>
      </c>
      <c r="F35" s="182">
        <f>'Data input'!G158</f>
        <v>0</v>
      </c>
      <c r="G35" s="80"/>
      <c r="H35" s="144"/>
      <c r="I35" s="182">
        <f>'Data input'!L158</f>
        <v>0</v>
      </c>
      <c r="J35" s="109"/>
      <c r="K35" s="182">
        <f>'Data input'!P158</f>
        <v>0</v>
      </c>
      <c r="L35" s="182">
        <f>'Data input'!Q158</f>
        <v>0</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3:55" s="14" customFormat="1" ht="12.75" outlineLevel="2">
      <c r="C36" s="26"/>
      <c r="D36" s="259" t="s">
        <v>180</v>
      </c>
      <c r="E36" s="182">
        <f>'Data input'!F159</f>
        <v>0</v>
      </c>
      <c r="F36" s="182">
        <f>'Data input'!G159</f>
        <v>0</v>
      </c>
      <c r="G36" s="80"/>
      <c r="H36" s="144"/>
      <c r="I36" s="182">
        <f>'Data input'!L159</f>
        <v>0</v>
      </c>
      <c r="J36" s="109"/>
      <c r="K36" s="182">
        <f>'Data input'!P159</f>
        <v>0</v>
      </c>
      <c r="L36" s="182">
        <f>'Data input'!Q159</f>
        <v>0</v>
      </c>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s="249" customFormat="1" ht="12.75" customHeight="1" outlineLevel="1">
      <c r="A37" s="239"/>
      <c r="B37" s="239"/>
      <c r="C37" s="240"/>
      <c r="D37" s="257"/>
      <c r="E37" s="241"/>
      <c r="F37" s="241"/>
      <c r="G37" s="243"/>
      <c r="H37" s="241"/>
      <c r="I37" s="244"/>
      <c r="J37" s="247"/>
      <c r="K37" s="241"/>
      <c r="L37" s="244"/>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c r="AU37" s="248"/>
      <c r="AV37" s="248"/>
      <c r="AW37" s="248"/>
      <c r="AX37" s="248"/>
      <c r="AY37" s="248"/>
      <c r="AZ37" s="248"/>
      <c r="BA37" s="248"/>
      <c r="BB37" s="248"/>
      <c r="BC37" s="248"/>
    </row>
    <row r="38" spans="2:55" s="29" customFormat="1" ht="12.75" outlineLevel="2">
      <c r="B38" s="31" t="s">
        <v>41</v>
      </c>
      <c r="C38" s="129"/>
      <c r="D38" s="255" t="s">
        <v>156</v>
      </c>
      <c r="E38" s="159"/>
      <c r="F38" s="141"/>
      <c r="G38" s="76"/>
      <c r="H38" s="141"/>
      <c r="I38" s="169"/>
      <c r="J38" s="210"/>
      <c r="K38" s="141" t="str">
        <f>'Data input'!P164</f>
        <v>NSi3.1</v>
      </c>
      <c r="L38" s="105" t="str">
        <f>'Data input'!Q164</f>
        <v>NSi4.1</v>
      </c>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row>
    <row r="39" spans="2:55" s="14" customFormat="1" ht="12.75" outlineLevel="2">
      <c r="B39" s="42"/>
      <c r="C39" s="26"/>
      <c r="D39" s="259" t="s">
        <v>157</v>
      </c>
      <c r="E39" s="160"/>
      <c r="F39" s="144"/>
      <c r="G39" s="80"/>
      <c r="H39" s="144"/>
      <c r="I39" s="171"/>
      <c r="J39" s="109"/>
      <c r="K39" s="182">
        <f>'Data input'!P165</f>
        <v>0</v>
      </c>
      <c r="L39" s="142">
        <f>'Data input'!Q165</f>
        <v>0</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row>
    <row r="40" spans="3:55" s="14" customFormat="1" ht="12.75" outlineLevel="2">
      <c r="C40" s="26"/>
      <c r="D40" s="259" t="s">
        <v>179</v>
      </c>
      <c r="E40" s="160"/>
      <c r="F40" s="160"/>
      <c r="G40" s="80"/>
      <c r="H40" s="144"/>
      <c r="I40" s="160"/>
      <c r="J40" s="109"/>
      <c r="K40" s="182">
        <f>'Data input'!P166</f>
        <v>0</v>
      </c>
      <c r="L40" s="182">
        <f>'Data input'!Q166</f>
        <v>0</v>
      </c>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row>
    <row r="41" spans="3:55" s="14" customFormat="1" ht="12.75" outlineLevel="2">
      <c r="C41" s="26"/>
      <c r="D41" s="259" t="s">
        <v>180</v>
      </c>
      <c r="E41" s="160"/>
      <c r="F41" s="160"/>
      <c r="G41" s="80"/>
      <c r="H41" s="144"/>
      <c r="I41" s="160"/>
      <c r="J41" s="109"/>
      <c r="K41" s="182">
        <f>'Data input'!P167</f>
        <v>0</v>
      </c>
      <c r="L41" s="182">
        <f>'Data input'!Q167</f>
        <v>0</v>
      </c>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row>
    <row r="42" spans="1:55" s="6" customFormat="1" ht="5.25" customHeight="1" outlineLevel="1">
      <c r="A42" s="4"/>
      <c r="B42" s="4"/>
      <c r="C42" s="130"/>
      <c r="D42" s="257"/>
      <c r="E42" s="150"/>
      <c r="F42" s="150"/>
      <c r="G42" s="119"/>
      <c r="H42" s="150"/>
      <c r="I42" s="114"/>
      <c r="J42" s="114"/>
      <c r="K42" s="150">
        <f>'Data input'!P174</f>
        <v>0</v>
      </c>
      <c r="L42" s="114">
        <f>'Data input'!Q174</f>
        <v>0</v>
      </c>
      <c r="M42" s="24"/>
      <c r="N42" s="24"/>
      <c r="O42" s="24"/>
      <c r="P42" s="24"/>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row>
    <row r="43" spans="2:55" s="29" customFormat="1" ht="12.75" outlineLevel="2">
      <c r="B43" s="31" t="s">
        <v>42</v>
      </c>
      <c r="C43" s="129"/>
      <c r="D43" s="263" t="s">
        <v>156</v>
      </c>
      <c r="E43" s="141"/>
      <c r="F43" s="141"/>
      <c r="G43" s="76"/>
      <c r="H43" s="141"/>
      <c r="I43" s="105"/>
      <c r="J43" s="105"/>
      <c r="K43" s="141" t="str">
        <f>'Data input'!P175</f>
        <v>NSi3.2</v>
      </c>
      <c r="L43" s="105" t="str">
        <f>'Data input'!Q175</f>
        <v>NSi4.2</v>
      </c>
      <c r="M43" s="24"/>
      <c r="N43" s="24"/>
      <c r="O43" s="24"/>
      <c r="P43" s="24"/>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row>
    <row r="44" spans="2:55" s="14" customFormat="1" ht="12.75" outlineLevel="2">
      <c r="B44" s="42"/>
      <c r="C44" s="26"/>
      <c r="D44" s="259" t="s">
        <v>157</v>
      </c>
      <c r="E44" s="144"/>
      <c r="F44" s="144"/>
      <c r="G44" s="80"/>
      <c r="H44" s="144"/>
      <c r="I44" s="109"/>
      <c r="J44" s="109"/>
      <c r="K44" s="182">
        <f>'Data input'!P176</f>
        <v>0</v>
      </c>
      <c r="L44" s="142">
        <f>'Data input'!Q176</f>
        <v>0</v>
      </c>
      <c r="M44" s="24"/>
      <c r="N44" s="24"/>
      <c r="O44" s="24"/>
      <c r="P44" s="2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row>
    <row r="45" spans="2:55" s="14" customFormat="1" ht="12.75" outlineLevel="2">
      <c r="B45" s="42"/>
      <c r="C45" s="26"/>
      <c r="D45" s="259" t="s">
        <v>179</v>
      </c>
      <c r="E45" s="144"/>
      <c r="F45" s="144"/>
      <c r="G45" s="80"/>
      <c r="H45" s="144"/>
      <c r="I45" s="109"/>
      <c r="J45" s="109"/>
      <c r="K45" s="182">
        <f>'Data input'!P177</f>
        <v>0</v>
      </c>
      <c r="L45" s="182">
        <f>'Data input'!Q177</f>
        <v>0</v>
      </c>
      <c r="M45" s="24"/>
      <c r="N45" s="24"/>
      <c r="O45" s="24"/>
      <c r="P45" s="24"/>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row>
    <row r="46" spans="2:55" s="14" customFormat="1" ht="12.75" outlineLevel="2">
      <c r="B46" s="42"/>
      <c r="C46" s="26"/>
      <c r="D46" s="259" t="s">
        <v>180</v>
      </c>
      <c r="E46" s="144"/>
      <c r="F46" s="144"/>
      <c r="G46" s="80"/>
      <c r="H46" s="144"/>
      <c r="I46" s="109"/>
      <c r="J46" s="109"/>
      <c r="K46" s="182">
        <f>'Data input'!P178</f>
        <v>0</v>
      </c>
      <c r="L46" s="182">
        <f>'Data input'!Q178</f>
        <v>0</v>
      </c>
      <c r="M46" s="24"/>
      <c r="N46" s="24"/>
      <c r="O46" s="24"/>
      <c r="P46" s="24"/>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row>
    <row r="47" spans="1:55" s="6" customFormat="1" ht="5.25" customHeight="1" outlineLevel="1">
      <c r="A47" s="4"/>
      <c r="B47" s="4"/>
      <c r="C47" s="130"/>
      <c r="D47" s="257"/>
      <c r="E47" s="150"/>
      <c r="F47" s="150"/>
      <c r="G47" s="119"/>
      <c r="H47" s="150"/>
      <c r="I47" s="114"/>
      <c r="J47" s="114"/>
      <c r="K47" s="150">
        <f>'Data input'!P185</f>
        <v>0</v>
      </c>
      <c r="L47" s="114">
        <f>'Data input'!Q185</f>
        <v>0</v>
      </c>
      <c r="M47" s="24"/>
      <c r="N47" s="24"/>
      <c r="O47" s="24"/>
      <c r="P47" s="24"/>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row>
    <row r="48" spans="2:55" s="29" customFormat="1" ht="12.75" outlineLevel="2">
      <c r="B48" s="31" t="s">
        <v>43</v>
      </c>
      <c r="C48" s="129"/>
      <c r="D48" s="263" t="s">
        <v>156</v>
      </c>
      <c r="E48" s="141"/>
      <c r="F48" s="141"/>
      <c r="G48" s="76"/>
      <c r="H48" s="141"/>
      <c r="I48" s="105"/>
      <c r="J48" s="105"/>
      <c r="K48" s="141" t="str">
        <f>'Data input'!P186</f>
        <v>NSi3.3</v>
      </c>
      <c r="L48" s="105" t="str">
        <f>'Data input'!Q186</f>
        <v>NSi4.3</v>
      </c>
      <c r="M48" s="24"/>
      <c r="N48" s="24"/>
      <c r="O48" s="24"/>
      <c r="P48" s="24"/>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row>
    <row r="49" spans="2:55" s="14" customFormat="1" ht="12.75" outlineLevel="2">
      <c r="B49" s="42"/>
      <c r="C49" s="26"/>
      <c r="D49" s="259" t="s">
        <v>157</v>
      </c>
      <c r="E49" s="144"/>
      <c r="F49" s="144"/>
      <c r="G49" s="80"/>
      <c r="H49" s="144"/>
      <c r="I49" s="109"/>
      <c r="J49" s="109"/>
      <c r="K49" s="182">
        <f>'Data input'!P187</f>
        <v>0</v>
      </c>
      <c r="L49" s="142">
        <f>'Data input'!Q187</f>
        <v>0</v>
      </c>
      <c r="M49" s="24"/>
      <c r="N49" s="24"/>
      <c r="O49" s="24"/>
      <c r="P49" s="24"/>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row>
    <row r="50" spans="2:55" s="14" customFormat="1" ht="12.75" outlineLevel="2">
      <c r="B50" s="42"/>
      <c r="C50" s="26"/>
      <c r="D50" s="259" t="s">
        <v>179</v>
      </c>
      <c r="E50" s="144"/>
      <c r="F50" s="144"/>
      <c r="G50" s="80"/>
      <c r="H50" s="144"/>
      <c r="I50" s="109"/>
      <c r="J50" s="109"/>
      <c r="K50" s="182">
        <f>'Data input'!P188</f>
        <v>0</v>
      </c>
      <c r="L50" s="182">
        <f>'Data input'!Q188</f>
        <v>0</v>
      </c>
      <c r="M50" s="24"/>
      <c r="N50" s="24"/>
      <c r="O50" s="24"/>
      <c r="P50" s="24"/>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row>
    <row r="51" spans="2:55" s="14" customFormat="1" ht="12.75" outlineLevel="2">
      <c r="B51" s="42"/>
      <c r="C51" s="26"/>
      <c r="D51" s="259" t="s">
        <v>180</v>
      </c>
      <c r="E51" s="144"/>
      <c r="F51" s="144"/>
      <c r="G51" s="80"/>
      <c r="H51" s="144"/>
      <c r="I51" s="109"/>
      <c r="J51" s="109"/>
      <c r="K51" s="182">
        <f>'Data input'!P189</f>
        <v>0</v>
      </c>
      <c r="L51" s="182">
        <f>'Data input'!Q189</f>
        <v>0</v>
      </c>
      <c r="M51" s="24"/>
      <c r="N51" s="24"/>
      <c r="O51" s="24"/>
      <c r="P51" s="24"/>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row>
    <row r="52" spans="1:55" s="6" customFormat="1" ht="5.25" customHeight="1" outlineLevel="1">
      <c r="A52" s="4"/>
      <c r="B52" s="4"/>
      <c r="C52" s="130"/>
      <c r="D52" s="257"/>
      <c r="E52" s="150"/>
      <c r="F52" s="150"/>
      <c r="G52" s="119"/>
      <c r="H52" s="150"/>
      <c r="I52" s="114"/>
      <c r="J52" s="114"/>
      <c r="K52" s="150">
        <f>'Data input'!P196</f>
        <v>0</v>
      </c>
      <c r="L52" s="114">
        <f>'Data input'!Q196</f>
        <v>0</v>
      </c>
      <c r="M52" s="24"/>
      <c r="N52" s="24"/>
      <c r="O52" s="24"/>
      <c r="P52" s="24"/>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row>
    <row r="53" spans="2:55" s="29" customFormat="1" ht="12.75" outlineLevel="2">
      <c r="B53" s="31" t="s">
        <v>44</v>
      </c>
      <c r="C53" s="129"/>
      <c r="D53" s="263" t="s">
        <v>156</v>
      </c>
      <c r="E53" s="141"/>
      <c r="F53" s="141"/>
      <c r="G53" s="76"/>
      <c r="H53" s="141"/>
      <c r="I53" s="105"/>
      <c r="J53" s="105"/>
      <c r="K53" s="141" t="str">
        <f>'Data input'!P197</f>
        <v>NSi3.4</v>
      </c>
      <c r="L53" s="105" t="str">
        <f>'Data input'!Q197</f>
        <v>NSi4.4</v>
      </c>
      <c r="M53" s="24"/>
      <c r="N53" s="24"/>
      <c r="O53" s="24"/>
      <c r="P53" s="24"/>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row>
    <row r="54" spans="2:55" s="14" customFormat="1" ht="12.75" outlineLevel="2">
      <c r="B54" s="42"/>
      <c r="C54" s="26"/>
      <c r="D54" s="259" t="s">
        <v>157</v>
      </c>
      <c r="E54" s="144"/>
      <c r="F54" s="144"/>
      <c r="G54" s="80"/>
      <c r="H54" s="144"/>
      <c r="I54" s="109"/>
      <c r="J54" s="109"/>
      <c r="K54" s="182">
        <f>'Data input'!P198</f>
        <v>0</v>
      </c>
      <c r="L54" s="142">
        <f>'Data input'!Q198</f>
        <v>0</v>
      </c>
      <c r="M54" s="24"/>
      <c r="N54" s="24"/>
      <c r="O54" s="24"/>
      <c r="P54" s="2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row>
    <row r="55" spans="2:55" s="14" customFormat="1" ht="12.75" outlineLevel="2">
      <c r="B55" s="42"/>
      <c r="C55" s="26"/>
      <c r="D55" s="259" t="s">
        <v>179</v>
      </c>
      <c r="E55" s="144"/>
      <c r="F55" s="144"/>
      <c r="G55" s="80"/>
      <c r="H55" s="144"/>
      <c r="I55" s="109"/>
      <c r="J55" s="109"/>
      <c r="K55" s="182">
        <f>'Data input'!P199</f>
        <v>0</v>
      </c>
      <c r="L55" s="182">
        <f>'Data input'!Q199</f>
        <v>0</v>
      </c>
      <c r="M55" s="24"/>
      <c r="N55" s="24"/>
      <c r="O55" s="24"/>
      <c r="P55" s="24"/>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row>
    <row r="56" spans="2:55" s="14" customFormat="1" ht="12.75" outlineLevel="2">
      <c r="B56" s="42"/>
      <c r="C56" s="26"/>
      <c r="D56" s="259" t="s">
        <v>180</v>
      </c>
      <c r="E56" s="144"/>
      <c r="F56" s="144"/>
      <c r="G56" s="80"/>
      <c r="H56" s="144"/>
      <c r="I56" s="109"/>
      <c r="J56" s="109"/>
      <c r="K56" s="182">
        <f>'Data input'!P200</f>
        <v>0</v>
      </c>
      <c r="L56" s="182">
        <f>'Data input'!Q200</f>
        <v>0</v>
      </c>
      <c r="M56" s="24"/>
      <c r="N56" s="24"/>
      <c r="O56" s="24"/>
      <c r="P56" s="24"/>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row>
    <row r="57" spans="1:55" s="6" customFormat="1" ht="5.25" customHeight="1" outlineLevel="1">
      <c r="A57" s="4"/>
      <c r="B57" s="4"/>
      <c r="C57" s="130"/>
      <c r="D57" s="257"/>
      <c r="E57" s="150"/>
      <c r="F57" s="150"/>
      <c r="G57" s="119"/>
      <c r="H57" s="150"/>
      <c r="I57" s="114"/>
      <c r="J57" s="114"/>
      <c r="K57" s="150">
        <f>'Data input'!P207</f>
        <v>0</v>
      </c>
      <c r="L57" s="114">
        <f>'Data input'!Q207</f>
        <v>0</v>
      </c>
      <c r="M57" s="24"/>
      <c r="N57" s="24"/>
      <c r="O57" s="24"/>
      <c r="P57" s="24"/>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row>
    <row r="58" spans="2:55" s="29" customFormat="1" ht="12.75" outlineLevel="2">
      <c r="B58" s="31" t="s">
        <v>48</v>
      </c>
      <c r="C58" s="129"/>
      <c r="D58" s="263" t="s">
        <v>156</v>
      </c>
      <c r="E58" s="141"/>
      <c r="F58" s="141"/>
      <c r="G58" s="76"/>
      <c r="H58" s="141"/>
      <c r="I58" s="105"/>
      <c r="J58" s="105"/>
      <c r="K58" s="141" t="str">
        <f>'Data input'!P208</f>
        <v>NSi3.5</v>
      </c>
      <c r="L58" s="105" t="str">
        <f>'Data input'!Q208</f>
        <v>NSi4.5</v>
      </c>
      <c r="M58" s="24"/>
      <c r="N58" s="24"/>
      <c r="O58" s="24"/>
      <c r="P58" s="24"/>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row>
    <row r="59" spans="2:55" s="14" customFormat="1" ht="12.75" outlineLevel="2">
      <c r="B59" s="42"/>
      <c r="C59" s="26"/>
      <c r="D59" s="259" t="s">
        <v>157</v>
      </c>
      <c r="E59" s="144"/>
      <c r="F59" s="144"/>
      <c r="G59" s="80"/>
      <c r="H59" s="144"/>
      <c r="I59" s="109"/>
      <c r="J59" s="109"/>
      <c r="K59" s="182">
        <f>'Data input'!P209</f>
        <v>0</v>
      </c>
      <c r="L59" s="106">
        <f>'Data input'!Q209</f>
        <v>0</v>
      </c>
      <c r="M59" s="24"/>
      <c r="N59" s="24"/>
      <c r="O59" s="24"/>
      <c r="P59" s="24"/>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row>
    <row r="60" spans="2:55" s="14" customFormat="1" ht="12.75" outlineLevel="2">
      <c r="B60" s="42"/>
      <c r="C60" s="26"/>
      <c r="D60" s="259" t="s">
        <v>179</v>
      </c>
      <c r="E60" s="144"/>
      <c r="F60" s="144"/>
      <c r="G60" s="80"/>
      <c r="H60" s="144"/>
      <c r="I60" s="109"/>
      <c r="J60" s="109"/>
      <c r="K60" s="182">
        <f>'Data input'!P210</f>
        <v>0</v>
      </c>
      <c r="L60" s="182">
        <f>'Data input'!Q210</f>
        <v>0</v>
      </c>
      <c r="M60" s="24"/>
      <c r="N60" s="24"/>
      <c r="O60" s="24"/>
      <c r="P60" s="24"/>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row>
    <row r="61" spans="2:55" s="14" customFormat="1" ht="12.75" outlineLevel="2">
      <c r="B61" s="42"/>
      <c r="C61" s="26"/>
      <c r="D61" s="259" t="s">
        <v>180</v>
      </c>
      <c r="E61" s="144"/>
      <c r="F61" s="144"/>
      <c r="G61" s="80"/>
      <c r="H61" s="144"/>
      <c r="I61" s="109"/>
      <c r="J61" s="109"/>
      <c r="K61" s="182">
        <f>'Data input'!P211</f>
        <v>0</v>
      </c>
      <c r="L61" s="182">
        <f>'Data input'!Q211</f>
        <v>0</v>
      </c>
      <c r="M61" s="24"/>
      <c r="N61" s="24"/>
      <c r="O61" s="24"/>
      <c r="P61" s="24"/>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row>
    <row r="62" spans="1:55" s="6" customFormat="1" ht="5.25" customHeight="1" outlineLevel="1">
      <c r="A62" s="4"/>
      <c r="B62" s="4"/>
      <c r="C62" s="130"/>
      <c r="D62" s="257"/>
      <c r="E62" s="150"/>
      <c r="F62" s="150"/>
      <c r="G62" s="119"/>
      <c r="H62" s="150"/>
      <c r="I62" s="114"/>
      <c r="J62" s="114"/>
      <c r="K62" s="150"/>
      <c r="L62" s="114"/>
      <c r="M62" s="24"/>
      <c r="N62" s="24"/>
      <c r="O62" s="24"/>
      <c r="P62" s="24"/>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row>
    <row r="63" spans="2:55" s="29" customFormat="1" ht="12.75" outlineLevel="2">
      <c r="B63" s="31" t="s">
        <v>173</v>
      </c>
      <c r="C63" s="129"/>
      <c r="D63" s="255"/>
      <c r="E63" s="141"/>
      <c r="F63" s="141"/>
      <c r="G63" s="76"/>
      <c r="H63" s="141"/>
      <c r="I63" s="105"/>
      <c r="J63" s="105"/>
      <c r="K63" s="141"/>
      <c r="L63" s="105"/>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row>
    <row r="64" spans="1:55" s="38" customFormat="1" ht="9.75" customHeight="1">
      <c r="A64" s="35"/>
      <c r="B64" s="35"/>
      <c r="C64" s="136"/>
      <c r="D64" s="266"/>
      <c r="E64" s="154"/>
      <c r="F64" s="154"/>
      <c r="G64" s="95"/>
      <c r="H64" s="154"/>
      <c r="I64" s="87"/>
      <c r="J64" s="87"/>
      <c r="K64" s="154"/>
      <c r="L64" s="87"/>
      <c r="M64" s="24"/>
      <c r="N64" s="24"/>
      <c r="O64" s="24"/>
      <c r="P64" s="2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row>
    <row r="65" spans="4:55" s="24" customFormat="1" ht="12.75">
      <c r="D65" s="268"/>
      <c r="E65" s="155"/>
      <c r="F65" s="155"/>
      <c r="G65" s="96"/>
      <c r="H65" s="155"/>
      <c r="I65" s="90"/>
      <c r="J65" s="90"/>
      <c r="K65" s="155"/>
      <c r="L65" s="90"/>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row>
  </sheetData>
  <sheetProtection/>
  <printOptions/>
  <pageMargins left="0.5905511811023623" right="0.5905511811023623" top="0.3937007874015748" bottom="0.3937007874015748" header="0.1968503937007874" footer="0.1968503937007874"/>
  <pageSetup fitToHeight="2" fitToWidth="2" horizontalDpi="200" verticalDpi="200" orientation="landscape" paperSize="9" scale="7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Giedrė Beconytė</cp:lastModifiedBy>
  <cp:lastPrinted>2008-09-19T08:26:47Z</cp:lastPrinted>
  <dcterms:created xsi:type="dcterms:W3CDTF">2006-12-11T16:06:48Z</dcterms:created>
  <dcterms:modified xsi:type="dcterms:W3CDTF">2010-05-11T13:08:03Z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